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EPS/"/>
    </mc:Choice>
  </mc:AlternateContent>
  <xr:revisionPtr revIDLastSave="83" documentId="8_{1A6D2CDB-063F-4F2A-BA38-853638A644E7}" xr6:coauthVersionLast="47" xr6:coauthVersionMax="47" xr10:uidLastSave="{C456690F-C921-482D-A99B-A11A0756FCAD}"/>
  <bookViews>
    <workbookView xWindow="28680" yWindow="-120" windowWidth="29040" windowHeight="15840" xr2:uid="{00000000-000D-0000-FFFF-FFFF00000000}"/>
  </bookViews>
  <sheets>
    <sheet name="EPS" sheetId="2" r:id="rId1"/>
  </sheets>
  <definedNames>
    <definedName name="_xlnm._FilterDatabase" localSheetId="0" hidden="1">EPS!$C$16:$H$16</definedName>
    <definedName name="_xlnm.Print_Titles" localSheetId="0">EPS!$16:$16</definedName>
    <definedName name="_xlnm.Print_Area" localSheetId="0">EPS!$B$2:$I$84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2" l="1"/>
  <c r="H27" i="2"/>
  <c r="C79" i="2"/>
  <c r="C80" i="2" s="1"/>
  <c r="C81" i="2" s="1"/>
  <c r="C82" i="2" s="1"/>
  <c r="C21" i="2" l="1"/>
  <c r="H47" i="2"/>
  <c r="H53" i="2"/>
  <c r="H62" i="2"/>
  <c r="H46" i="2"/>
  <c r="H63" i="2"/>
  <c r="H61" i="2"/>
  <c r="H60" i="2"/>
  <c r="H59" i="2"/>
  <c r="H33" i="2" l="1"/>
  <c r="H34" i="2"/>
  <c r="H35" i="2"/>
  <c r="H36" i="2"/>
  <c r="H37" i="2"/>
  <c r="H38" i="2"/>
  <c r="H39" i="2"/>
  <c r="H40" i="2"/>
  <c r="H41" i="2"/>
  <c r="H42" i="2"/>
  <c r="H43" i="2"/>
  <c r="H44" i="2"/>
  <c r="H45" i="2"/>
  <c r="H48" i="2"/>
  <c r="H49" i="2"/>
  <c r="H50" i="2"/>
  <c r="H51" i="2"/>
  <c r="H52" i="2"/>
  <c r="H54" i="2"/>
  <c r="H55" i="2"/>
  <c r="H56" i="2"/>
  <c r="H57" i="2"/>
  <c r="H32" i="2" l="1"/>
  <c r="H31" i="2"/>
  <c r="H30" i="2"/>
  <c r="H29" i="2"/>
  <c r="H28" i="2"/>
  <c r="H26" i="2"/>
  <c r="H25" i="2"/>
  <c r="H24" i="2"/>
  <c r="H23" i="2"/>
  <c r="H22" i="2"/>
  <c r="H21" i="2"/>
  <c r="H20" i="2"/>
  <c r="H64" i="2" l="1"/>
  <c r="C22" i="2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l="1"/>
  <c r="C47" i="2" l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9" i="2" s="1"/>
  <c r="C60" i="2" s="1"/>
  <c r="C61" i="2" s="1"/>
  <c r="C62" i="2" s="1"/>
  <c r="C63" i="2" s="1"/>
</calcChain>
</file>

<file path=xl/sharedStrings.xml><?xml version="1.0" encoding="utf-8"?>
<sst xmlns="http://schemas.openxmlformats.org/spreadsheetml/2006/main" count="148" uniqueCount="94">
  <si>
    <t>Stavba:</t>
  </si>
  <si>
    <t>Místo:</t>
  </si>
  <si>
    <t>Datum:</t>
  </si>
  <si>
    <t>Zadavatel:</t>
  </si>
  <si>
    <t>Projektant:</t>
  </si>
  <si>
    <t>DPH</t>
  </si>
  <si>
    <t>1</t>
  </si>
  <si>
    <t>Objekt:</t>
  </si>
  <si>
    <t>PČ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</si>
  <si>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</si>
  <si>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</si>
  <si>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</si>
  <si>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</si>
  <si>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</si>
  <si>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</si>
  <si>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</si>
  <si>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</si>
  <si>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</si>
  <si>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</si>
  <si>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</si>
  <si>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</si>
  <si>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ks</t>
  </si>
  <si>
    <t>Montáž napájecího zdroje</t>
  </si>
  <si>
    <t>Montáž sdělovacího kabelu do 15 žil</t>
  </si>
  <si>
    <t>Aplikace požárně těsnícího materiálu</t>
  </si>
  <si>
    <t>Koordinační funkční zkoušky EPS</t>
  </si>
  <si>
    <t>Ostatní montážní materiál - zahrnuje dodávku veškerého dalšího instalačního materiálu nutného k zajištění plné funkčnosti a splnění všech norem uvedených v technické zprávě a jeho řádné předání objednateli  (vruty, hmoždinky, stahovací pásky, sádra apod.)</t>
  </si>
  <si>
    <t>hod</t>
  </si>
  <si>
    <t>Zkušební provoz</t>
  </si>
  <si>
    <t>Elektrická požární signalizace EPS</t>
  </si>
  <si>
    <t>Michal Eibich</t>
  </si>
  <si>
    <t>Popisovací pole pro patice hlásičů</t>
  </si>
  <si>
    <t>Láhev zkušebního plynu</t>
  </si>
  <si>
    <t>Programování návazností na ovládaná a sledovaná zařízení</t>
  </si>
  <si>
    <t>Stavební přípomoci - Cena zahrnuje komplexní náklady na tyto drobné stavení činnosti včetně materiálu. Jedná se o veškeré průrazy a jejich utěsnění po montáži, otvory do sádrokartonu vč. zapravení a jiné drobné stavební činnosti nutné pro instalaci systému a jeho vedení</t>
  </si>
  <si>
    <t>VÝKAZ VÝMĚR</t>
  </si>
  <si>
    <t>Praha 1</t>
  </si>
  <si>
    <t>Programování a oživení systému EPS</t>
  </si>
  <si>
    <t>Výchozí revize systému EPS, vypracování revizní zprávy</t>
  </si>
  <si>
    <t>Montáž patice pro bezdrátový vysílač</t>
  </si>
  <si>
    <t>Montáž bezdrátového koppleru</t>
  </si>
  <si>
    <t>Montáž detektoru opticko-kouřového</t>
  </si>
  <si>
    <t>Montáž modulu esserbus GT</t>
  </si>
  <si>
    <t>Modul esserbus GT</t>
  </si>
  <si>
    <t>Montáž silového kabelu</t>
  </si>
  <si>
    <t>Vypracování dokumentace skutečného stavu, tisk a kompletace 3 paré</t>
  </si>
  <si>
    <t>Patice 805590</t>
  </si>
  <si>
    <t>Montáž bedrátového vysílače</t>
  </si>
  <si>
    <t>Montáž AKU do bezdrátového vysílače</t>
  </si>
  <si>
    <t>AKU do bezdrátového vysílače 805597</t>
  </si>
  <si>
    <t>Bezdrátový vysílač 805593.10</t>
  </si>
  <si>
    <t>Bezdrátový koppler 805595.10</t>
  </si>
  <si>
    <t>Opticko-kouřový detektor 802371</t>
  </si>
  <si>
    <t>kpl</t>
  </si>
  <si>
    <t>Montáž popisovacího pole</t>
  </si>
  <si>
    <t>1-CHKE-V 3x2,5 - silový kabel P30-R, ohniodolný dle ČSN IEC60331, bezhalogenový dle ČSN 50267 a splňující vyhlášku č. 23/2008 Sb. (B2 ca s1d1)</t>
  </si>
  <si>
    <t>Hřebík 2mm do betonu</t>
  </si>
  <si>
    <t>Spínaný zdroj, 27,6 V ss / 4,2 A (5 A krátkodobě) pro EPS, aku max. 2 x 17 Ah</t>
  </si>
  <si>
    <t>Montáž AKU 12V/17Ah</t>
  </si>
  <si>
    <t>AKU 12V/17Ah</t>
  </si>
  <si>
    <t>JXFE-R 2x2x0,8 - stíněný kabel 2x2x0,8 bezhalogenový dle ČSN 50267 a splňující vyhlášku č. 23/2008 Sb. (B2 ca s1d1)</t>
  </si>
  <si>
    <t>m</t>
  </si>
  <si>
    <t>Doplnění systému EPS do prostor foyeru, Kongresové centrum Praha</t>
  </si>
  <si>
    <t>Kongresové centrum Praha, a.s., 5. května 1640/65, Praha 4</t>
  </si>
  <si>
    <t>06/2024</t>
  </si>
  <si>
    <t>Montáž příchytek pro kabely vč. šroubu a hmoždinky</t>
  </si>
  <si>
    <t>Úchytka pro jednotlivý kabel průměru 12mm, P30-R</t>
  </si>
  <si>
    <t>Protipožární pěna pro zdivo, beton a sádrokarton, přetíratelný, 325ml</t>
  </si>
  <si>
    <t>Komponenty pro servisní účely</t>
  </si>
  <si>
    <t>Integrace detektorů do nadstavby C4</t>
  </si>
  <si>
    <t>AKU do bezdrátového vysílače 805597 (sada 4ks)</t>
  </si>
  <si>
    <t>Ostatní režijní náklady (cestovné, náhrady, ubytování, montážní plošina atd.)</t>
  </si>
  <si>
    <t>Pronájem plošiny, dosah 16m</t>
  </si>
  <si>
    <t>1x ročně kontrola provozuschopnosti EPS</t>
  </si>
  <si>
    <t>x</t>
  </si>
  <si>
    <t>1x ročně činnosti</t>
  </si>
  <si>
    <t>Havárie ohrožující bezpečnost</t>
  </si>
  <si>
    <t>Havárie neovlivňující provoz</t>
  </si>
  <si>
    <t>Porucha neohrožující bezpečnost</t>
  </si>
  <si>
    <t>měsíce</t>
  </si>
  <si>
    <t>Počet</t>
  </si>
  <si>
    <t>počet</t>
  </si>
  <si>
    <t>Celkem slaboproudé instalace - Etapa I.</t>
  </si>
  <si>
    <t>Cena servisu a doba plnění - Etapa II.</t>
  </si>
  <si>
    <t>90 minut</t>
  </si>
  <si>
    <t>Počet hodin dojezdu (minimální čas)</t>
  </si>
  <si>
    <t>48 hodin</t>
  </si>
  <si>
    <t>72 hodin</t>
  </si>
  <si>
    <t>Dodavatel:</t>
  </si>
  <si>
    <t>Doba plnění v měsících *</t>
  </si>
  <si>
    <t>Celkem *</t>
  </si>
  <si>
    <t>(Reakční doba na nahlášení závad je 60 minut.)</t>
  </si>
  <si>
    <t>* HODNOTY VE ŽLUTÝCH POLÍCH PŘEPIŠTE DO SYSTÉMU PROEBIZ</t>
  </si>
  <si>
    <t>Doba plnění - Etapa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</si>
</sst>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0;\-#,##0.000"/>
    <numFmt numFmtId="166" formatCode="#,##0.00_ ;\-#,##0.00\ "/>
  </numFmts>
  <fonts count="16" x14ac:knownFonts="1">
    <font>
      <sz val="8"/>
      <name val="Trebuchet MS"/>
      <charset val="238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8"/>
      <color theme="1"/>
      <name val="Trebuchet MS"/>
      <family val="2"/>
      <charset val="238"/>
    </font>
    <font>
      <sz val="8"/>
      <name val="Trebuchet MS"/>
      <family val="2"/>
      <charset val="238"/>
    </font>
    <font>
      <sz val="11"/>
      <name val="Calibri"/>
      <family val="2"/>
    </font>
    <font>
      <sz val="14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</borders>
  <cellStyleXfs count="8">
    <xf numFmtId="0" fontId="0" fillId="0" borderId="0" applyAlignment="0">
      <alignment vertical="top" wrapText="1"/>
      <protection locked="0"/>
    </xf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 applyAlignment="0">
      <alignment vertical="top" wrapText="1"/>
      <protection locked="0"/>
    </xf>
    <xf numFmtId="0" fontId="11" fillId="0" borderId="0"/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</cellStyleXfs>
  <cellXfs count="89">
    <xf numFmtId="0" fontId="0" fillId="0" borderId="0" xfId="0" applyAlignment="1">
      <alignment vertical="top"/>
      <protection locked="0"/>
    </xf>
    <xf numFmtId="39" fontId="5" fillId="6" borderId="5" xfId="0" applyNumberFormat="1" applyFont="1" applyFill="1" applyBorder="1" applyAlignment="1">
      <alignment horizontal="right" vertical="center"/>
      <protection locked="0"/>
    </xf>
    <xf numFmtId="39" fontId="5" fillId="6" borderId="20" xfId="0" applyNumberFormat="1" applyFont="1" applyFill="1" applyBorder="1" applyAlignment="1">
      <alignment horizontal="right" vertical="center"/>
      <protection locked="0"/>
    </xf>
    <xf numFmtId="165" fontId="14" fillId="4" borderId="19" xfId="0" applyNumberFormat="1" applyFont="1" applyFill="1" applyBorder="1" applyAlignment="1">
      <alignment horizontal="right" vertical="center"/>
      <protection locked="0"/>
    </xf>
    <xf numFmtId="0" fontId="0" fillId="6" borderId="16" xfId="0" applyFill="1" applyBorder="1" applyAlignment="1">
      <alignment horizontal="left" vertical="center"/>
      <protection locked="0"/>
    </xf>
    <xf numFmtId="0" fontId="0" fillId="6" borderId="17" xfId="0" applyFill="1" applyBorder="1" applyAlignment="1">
      <alignment horizontal="left" vertical="center"/>
      <protection locked="0"/>
    </xf>
    <xf numFmtId="0" fontId="0" fillId="6" borderId="18" xfId="0" applyFill="1" applyBorder="1" applyAlignment="1">
      <alignment horizontal="left" vertical="center"/>
      <protection locked="0"/>
    </xf>
    <xf numFmtId="0" fontId="0" fillId="6" borderId="6" xfId="0" applyFill="1" applyBorder="1" applyAlignment="1">
      <alignment vertical="center"/>
      <protection locked="0"/>
    </xf>
    <xf numFmtId="0" fontId="0" fillId="6" borderId="0" xfId="0" applyFill="1" applyAlignment="1">
      <alignment vertical="center"/>
      <protection locked="0"/>
    </xf>
    <xf numFmtId="0" fontId="0" fillId="6" borderId="7" xfId="0" applyFill="1" applyBorder="1" applyAlignment="1">
      <alignment horizontal="left" vertical="center"/>
      <protection locked="0"/>
    </xf>
    <xf numFmtId="0" fontId="4" fillId="6" borderId="6" xfId="0" applyFont="1" applyFill="1" applyBorder="1" applyAlignment="1">
      <alignment horizontal="center" vertical="center" wrapText="1"/>
      <protection locked="0"/>
    </xf>
    <xf numFmtId="0" fontId="4" fillId="6" borderId="0" xfId="0" applyFont="1" applyFill="1" applyAlignment="1">
      <alignment horizontal="center" vertical="center" wrapText="1"/>
      <protection locked="0"/>
    </xf>
    <xf numFmtId="0" fontId="0" fillId="6" borderId="6" xfId="0" applyFill="1" applyBorder="1" applyAlignment="1">
      <alignment horizontal="left" vertical="center"/>
      <protection locked="0"/>
    </xf>
    <xf numFmtId="0" fontId="0" fillId="6" borderId="0" xfId="0" applyFill="1" applyAlignment="1">
      <alignment horizontal="left" vertical="center"/>
      <protection locked="0"/>
    </xf>
    <xf numFmtId="0" fontId="0" fillId="6" borderId="12" xfId="0" applyFill="1" applyBorder="1" applyAlignment="1">
      <alignment horizontal="left" vertical="center"/>
      <protection locked="0"/>
    </xf>
    <xf numFmtId="0" fontId="0" fillId="6" borderId="13" xfId="0" applyFill="1" applyBorder="1" applyAlignment="1">
      <alignment horizontal="left" vertical="center"/>
      <protection locked="0"/>
    </xf>
    <xf numFmtId="0" fontId="0" fillId="6" borderId="14" xfId="0" applyFill="1" applyBorder="1" applyAlignment="1">
      <alignment horizontal="left" vertical="center"/>
      <protection locked="0"/>
    </xf>
    <xf numFmtId="0" fontId="0" fillId="0" borderId="0" xfId="0" applyAlignment="1" applyProtection="1">
      <alignment horizontal="left" vertical="top"/>
    </xf>
    <xf numFmtId="0" fontId="0" fillId="0" borderId="9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49" fontId="5" fillId="0" borderId="7" xfId="0" applyNumberFormat="1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 vertical="center" wrapText="1"/>
    </xf>
    <xf numFmtId="165" fontId="0" fillId="2" borderId="0" xfId="0" applyNumberFormat="1" applyFill="1" applyAlignment="1" applyProtection="1">
      <alignment horizontal="right" vertical="center"/>
    </xf>
    <xf numFmtId="39" fontId="0" fillId="2" borderId="0" xfId="0" applyNumberFormat="1" applyFill="1" applyAlignment="1" applyProtection="1">
      <alignment horizontal="right" vertical="center"/>
    </xf>
    <xf numFmtId="39" fontId="6" fillId="2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top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165" fontId="0" fillId="0" borderId="0" xfId="0" applyNumberFormat="1" applyAlignment="1" applyProtection="1">
      <alignment horizontal="right" vertical="center"/>
    </xf>
    <xf numFmtId="39" fontId="0" fillId="0" borderId="0" xfId="0" applyNumberFormat="1" applyAlignment="1" applyProtection="1">
      <alignment horizontal="right" vertical="center"/>
    </xf>
    <xf numFmtId="39" fontId="0" fillId="0" borderId="7" xfId="0" applyNumberForma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7" fillId="5" borderId="0" xfId="0" applyFont="1" applyFill="1" applyAlignment="1" applyProtection="1">
      <alignment horizontal="left"/>
    </xf>
    <xf numFmtId="39" fontId="7" fillId="5" borderId="7" xfId="0" applyNumberFormat="1" applyFont="1" applyFill="1" applyBorder="1" applyAlignment="1" applyProtection="1">
      <alignment horizontal="right"/>
    </xf>
    <xf numFmtId="0" fontId="5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</xf>
    <xf numFmtId="165" fontId="5" fillId="0" borderId="5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 wrapText="1"/>
    </xf>
    <xf numFmtId="39" fontId="5" fillId="5" borderId="0" xfId="0" applyNumberFormat="1" applyFont="1" applyFill="1" applyAlignment="1" applyProtection="1">
      <alignment horizontal="right" vertical="center"/>
    </xf>
    <xf numFmtId="0" fontId="13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center" vertical="center" wrapText="1"/>
    </xf>
    <xf numFmtId="165" fontId="5" fillId="5" borderId="0" xfId="0" applyNumberFormat="1" applyFont="1" applyFill="1" applyAlignment="1" applyProtection="1">
      <alignment horizontal="right" vertical="center"/>
    </xf>
    <xf numFmtId="39" fontId="5" fillId="5" borderId="7" xfId="0" applyNumberFormat="1" applyFont="1" applyFill="1" applyBorder="1" applyAlignment="1" applyProtection="1">
      <alignment horizontal="right" vertical="center"/>
    </xf>
    <xf numFmtId="39" fontId="5" fillId="0" borderId="21" xfId="0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top"/>
    </xf>
    <xf numFmtId="0" fontId="5" fillId="0" borderId="13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39" fontId="14" fillId="4" borderId="19" xfId="0" applyNumberFormat="1" applyFont="1" applyFill="1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center" vertical="center" wrapText="1"/>
    </xf>
    <xf numFmtId="39" fontId="5" fillId="3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/>
    </xf>
    <xf numFmtId="166" fontId="14" fillId="4" borderId="19" xfId="0" applyNumberFormat="1" applyFont="1" applyFill="1" applyBorder="1" applyAlignment="1" applyProtection="1">
      <alignment horizontal="right" vertical="top"/>
    </xf>
    <xf numFmtId="0" fontId="10" fillId="0" borderId="0" xfId="0" applyFont="1" applyAlignment="1" applyProtection="1">
      <alignment horizontal="left" vertical="top"/>
    </xf>
    <xf numFmtId="166" fontId="0" fillId="0" borderId="0" xfId="0" applyNumberFormat="1" applyAlignment="1" applyProtection="1">
      <alignment horizontal="left" vertical="top"/>
    </xf>
    <xf numFmtId="0" fontId="15" fillId="7" borderId="0" xfId="0" applyFont="1" applyFill="1" applyAlignment="1" applyProtection="1">
      <alignment horizontal="left" vertical="top"/>
    </xf>
    <xf numFmtId="0" fontId="14" fillId="0" borderId="15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39" fontId="5" fillId="5" borderId="0" xfId="0" applyNumberFormat="1" applyFont="1" applyFill="1" applyAlignment="1">
      <alignment horizontal="right" vertical="center"/>
      <protection locked="0"/>
    </xf>
  </cellXfs>
  <cellStyles count="8">
    <cellStyle name="Comma 2" xfId="3" xr:uid="{00000000-0005-0000-0000-000000000000}"/>
    <cellStyle name="Normal 2" xfId="1" xr:uid="{00000000-0005-0000-0000-000001000000}"/>
    <cellStyle name="Normal 3" xfId="2" xr:uid="{00000000-0005-0000-0000-000002000000}"/>
    <cellStyle name="Normální" xfId="0" builtinId="0"/>
    <cellStyle name="normální 49" xfId="5" xr:uid="{00000000-0005-0000-0000-000004000000}"/>
    <cellStyle name="Normální 60" xfId="6" xr:uid="{00000000-0005-0000-0000-000005000000}"/>
    <cellStyle name="Normální 62" xfId="7" xr:uid="{00000000-0005-0000-0000-000006000000}"/>
    <cellStyle name="Normální 63" xfId="4" xr:uid="{00000000-0005-0000-0000-00000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G85"/>
  <sheetViews>
    <sheetView showGridLines="0" tabSelected="1" zoomScaleNormal="100" workbookViewId="0">
      <pane ySplit="1" topLeftCell="A2" activePane="bottomLeft" state="frozenSplit"/>
      <selection pane="bottomLeft" activeCell="U60" sqref="U60"/>
    </sheetView>
  </sheetViews>
  <sheetFormatPr defaultColWidth="10.5" defaultRowHeight="13.5" x14ac:dyDescent="0.3"/>
  <cols>
    <col min="1" max="1" width="8.1640625" style="17" customWidth="1"/>
    <col min="2" max="2" width="1.6640625" style="17" customWidth="1"/>
    <col min="3" max="3" width="4.1640625" style="17" customWidth="1"/>
    <col min="4" max="4" width="90.6640625" style="17" customWidth="1"/>
    <col min="5" max="5" width="8.6640625" style="17" customWidth="1"/>
    <col min="6" max="6" width="11.1640625" style="17" customWidth="1"/>
    <col min="7" max="7" width="12.6640625" style="17" customWidth="1"/>
    <col min="8" max="8" width="23.5" style="17" customWidth="1"/>
    <col min="9" max="9" width="2" style="17" customWidth="1"/>
    <col min="10" max="15" width="10.5" style="17" hidden="1" customWidth="1"/>
    <col min="16" max="16" width="8.1640625" style="17" hidden="1" customWidth="1"/>
    <col min="17" max="17" width="29.6640625" style="17" hidden="1" customWidth="1"/>
    <col min="18" max="18" width="11.83203125" style="17" customWidth="1"/>
    <col min="19" max="19" width="12.1640625" style="17" customWidth="1"/>
    <col min="20" max="20" width="16.1640625" style="17" customWidth="1"/>
    <col min="21" max="21" width="12.1640625" style="17" customWidth="1"/>
    <col min="22" max="22" width="15" style="17" customWidth="1"/>
    <col min="23" max="23" width="11" style="17" customWidth="1"/>
    <col min="24" max="24" width="15" style="17" customWidth="1"/>
    <col min="25" max="25" width="16.1640625" style="17" customWidth="1"/>
    <col min="26" max="26" width="11" style="17" customWidth="1"/>
    <col min="27" max="27" width="15" style="17" customWidth="1"/>
    <col min="28" max="28" width="16.1640625" style="17" customWidth="1"/>
    <col min="29" max="40" width="10.5" style="17" customWidth="1"/>
    <col min="41" max="59" width="10.5" style="17" hidden="1" customWidth="1"/>
    <col min="60" max="60" width="10.6640625" style="17" bestFit="1" customWidth="1"/>
    <col min="61" max="61" width="2.1640625" style="17" bestFit="1" customWidth="1"/>
    <col min="62" max="62" width="12.1640625" style="17" bestFit="1" customWidth="1"/>
    <col min="63" max="16384" width="10.5" style="17"/>
  </cols>
  <sheetData>
    <row r="1" spans="2:17" ht="2.25" customHeight="1" x14ac:dyDescent="0.3"/>
    <row r="2" spans="2:17" s="21" customFormat="1" ht="5.25" customHeight="1" x14ac:dyDescent="0.3">
      <c r="B2" s="18"/>
      <c r="C2" s="19"/>
      <c r="D2" s="19"/>
      <c r="E2" s="19"/>
      <c r="F2" s="19"/>
      <c r="G2" s="19"/>
      <c r="H2" s="20"/>
    </row>
    <row r="3" spans="2:17" s="21" customFormat="1" ht="21" x14ac:dyDescent="0.3">
      <c r="B3" s="22"/>
      <c r="C3" s="23" t="s">
        <v>35</v>
      </c>
      <c r="E3" s="4" t="s">
        <v>88</v>
      </c>
      <c r="F3" s="5"/>
      <c r="G3" s="5"/>
      <c r="H3" s="6"/>
    </row>
    <row r="4" spans="2:17" s="21" customFormat="1" ht="3.75" customHeight="1" x14ac:dyDescent="0.3">
      <c r="B4" s="22"/>
      <c r="D4" s="24"/>
      <c r="E4" s="7"/>
      <c r="F4" s="8"/>
      <c r="G4" s="8"/>
      <c r="H4" s="9"/>
    </row>
    <row r="5" spans="2:17" s="21" customFormat="1" ht="15" x14ac:dyDescent="0.3">
      <c r="B5" s="22"/>
      <c r="C5" s="25" t="s">
        <v>0</v>
      </c>
      <c r="D5" s="24"/>
      <c r="E5" s="7"/>
      <c r="F5" s="8"/>
      <c r="G5" s="8"/>
      <c r="H5" s="9"/>
    </row>
    <row r="6" spans="2:17" s="21" customFormat="1" ht="15" x14ac:dyDescent="0.3">
      <c r="B6" s="22"/>
      <c r="D6" s="26" t="s">
        <v>62</v>
      </c>
      <c r="E6" s="10"/>
      <c r="F6" s="11"/>
      <c r="G6" s="11"/>
      <c r="H6" s="9"/>
    </row>
    <row r="7" spans="2:17" s="21" customFormat="1" ht="15" x14ac:dyDescent="0.3">
      <c r="B7" s="22"/>
      <c r="C7" s="25" t="s">
        <v>7</v>
      </c>
      <c r="E7" s="12"/>
      <c r="F7" s="13"/>
      <c r="G7" s="13"/>
      <c r="H7" s="9"/>
    </row>
    <row r="8" spans="2:17" s="21" customFormat="1" ht="18" x14ac:dyDescent="0.3">
      <c r="B8" s="22"/>
      <c r="D8" s="27" t="s">
        <v>29</v>
      </c>
      <c r="E8" s="14"/>
      <c r="F8" s="15"/>
      <c r="G8" s="15"/>
      <c r="H8" s="16"/>
    </row>
    <row r="9" spans="2:17" s="21" customFormat="1" ht="3" customHeight="1" x14ac:dyDescent="0.3">
      <c r="B9" s="22"/>
      <c r="H9" s="28"/>
    </row>
    <row r="10" spans="2:17" s="21" customFormat="1" ht="15" x14ac:dyDescent="0.3">
      <c r="B10" s="22"/>
      <c r="C10" s="25" t="s">
        <v>1</v>
      </c>
      <c r="D10" s="29"/>
      <c r="G10" s="25" t="s">
        <v>2</v>
      </c>
      <c r="H10" s="30" t="s">
        <v>64</v>
      </c>
    </row>
    <row r="11" spans="2:17" s="21" customFormat="1" ht="15" x14ac:dyDescent="0.3">
      <c r="B11" s="22"/>
      <c r="D11" s="29" t="s">
        <v>36</v>
      </c>
      <c r="H11" s="28"/>
    </row>
    <row r="12" spans="2:17" s="21" customFormat="1" ht="15" x14ac:dyDescent="0.3">
      <c r="B12" s="22"/>
      <c r="C12" s="25" t="s">
        <v>3</v>
      </c>
      <c r="D12" s="31"/>
      <c r="G12" s="25" t="s">
        <v>4</v>
      </c>
      <c r="H12" s="32" t="s">
        <v>30</v>
      </c>
    </row>
    <row r="13" spans="2:17" s="21" customFormat="1" ht="15" x14ac:dyDescent="0.3">
      <c r="B13" s="22"/>
      <c r="C13" s="25"/>
      <c r="D13" s="31" t="s">
        <v>63</v>
      </c>
      <c r="G13" s="25"/>
      <c r="H13" s="32"/>
    </row>
    <row r="14" spans="2:17" s="21" customFormat="1" ht="3" customHeight="1" x14ac:dyDescent="0.3">
      <c r="B14" s="22"/>
      <c r="C14" s="25"/>
      <c r="D14" s="29"/>
      <c r="H14" s="28"/>
    </row>
    <row r="15" spans="2:17" s="21" customFormat="1" ht="3.75" customHeight="1" x14ac:dyDescent="0.3">
      <c r="B15" s="22"/>
      <c r="H15" s="28"/>
    </row>
    <row r="16" spans="2:17" s="37" customFormat="1" ht="33.75" customHeight="1" x14ac:dyDescent="0.3">
      <c r="B16" s="33"/>
      <c r="C16" s="34" t="s">
        <v>8</v>
      </c>
      <c r="D16" s="35" t="s">
        <v>9</v>
      </c>
      <c r="E16" s="35" t="s">
        <v>10</v>
      </c>
      <c r="F16" s="35" t="s">
        <v>11</v>
      </c>
      <c r="G16" s="35" t="s">
        <v>12</v>
      </c>
      <c r="H16" s="36" t="s">
        <v>13</v>
      </c>
      <c r="J16" s="38" t="s">
        <v>14</v>
      </c>
      <c r="K16" s="39" t="s">
        <v>5</v>
      </c>
      <c r="L16" s="39" t="s">
        <v>15</v>
      </c>
      <c r="M16" s="39" t="s">
        <v>16</v>
      </c>
      <c r="N16" s="39" t="s">
        <v>17</v>
      </c>
      <c r="O16" s="39" t="s">
        <v>18</v>
      </c>
      <c r="P16" s="39" t="s">
        <v>19</v>
      </c>
      <c r="Q16" s="40" t="s">
        <v>20</v>
      </c>
    </row>
    <row r="17" spans="2:18" s="37" customFormat="1" ht="18.75" x14ac:dyDescent="0.3">
      <c r="B17" s="33"/>
      <c r="C17" s="41" t="s">
        <v>82</v>
      </c>
      <c r="D17" s="42"/>
      <c r="E17" s="43"/>
      <c r="F17" s="44"/>
      <c r="G17" s="45"/>
      <c r="H17" s="46"/>
      <c r="J17" s="47"/>
      <c r="K17" s="47"/>
      <c r="L17" s="47"/>
      <c r="M17" s="47"/>
      <c r="N17" s="47"/>
      <c r="O17" s="47"/>
      <c r="P17" s="47"/>
      <c r="Q17" s="47"/>
      <c r="R17" s="48"/>
    </row>
    <row r="18" spans="2:18" ht="5.25" customHeight="1" x14ac:dyDescent="0.3">
      <c r="B18" s="49"/>
      <c r="C18" s="50"/>
      <c r="D18" s="51"/>
      <c r="E18" s="37"/>
      <c r="F18" s="52"/>
      <c r="G18" s="53"/>
      <c r="H18" s="54"/>
    </row>
    <row r="19" spans="2:18" ht="18" x14ac:dyDescent="0.35">
      <c r="B19" s="55"/>
      <c r="C19" s="56"/>
      <c r="D19" s="57" t="s">
        <v>29</v>
      </c>
      <c r="E19" s="56"/>
      <c r="F19" s="56"/>
      <c r="G19" s="56"/>
      <c r="H19" s="58"/>
    </row>
    <row r="20" spans="2:18" s="65" customFormat="1" ht="15" x14ac:dyDescent="0.3">
      <c r="B20" s="59"/>
      <c r="C20" s="60" t="s">
        <v>6</v>
      </c>
      <c r="D20" s="61" t="s">
        <v>39</v>
      </c>
      <c r="E20" s="62" t="s">
        <v>21</v>
      </c>
      <c r="F20" s="63">
        <v>320</v>
      </c>
      <c r="G20" s="1"/>
      <c r="H20" s="64">
        <f>F20*G20</f>
        <v>0</v>
      </c>
    </row>
    <row r="21" spans="2:18" s="65" customFormat="1" ht="15" x14ac:dyDescent="0.3">
      <c r="B21" s="59"/>
      <c r="C21" s="60">
        <f>C20+1</f>
        <v>2</v>
      </c>
      <c r="D21" s="61" t="s">
        <v>47</v>
      </c>
      <c r="E21" s="62" t="s">
        <v>21</v>
      </c>
      <c r="F21" s="63">
        <v>320</v>
      </c>
      <c r="G21" s="1"/>
      <c r="H21" s="64">
        <f t="shared" ref="H21:H32" si="0">F21*G21</f>
        <v>0</v>
      </c>
    </row>
    <row r="22" spans="2:18" s="65" customFormat="1" ht="15" x14ac:dyDescent="0.3">
      <c r="B22" s="59"/>
      <c r="C22" s="60">
        <f t="shared" ref="C22:C54" si="1">C21+1</f>
        <v>3</v>
      </c>
      <c r="D22" s="61" t="s">
        <v>50</v>
      </c>
      <c r="E22" s="62" t="s">
        <v>21</v>
      </c>
      <c r="F22" s="63">
        <v>320</v>
      </c>
      <c r="G22" s="1"/>
      <c r="H22" s="64">
        <f t="shared" si="0"/>
        <v>0</v>
      </c>
    </row>
    <row r="23" spans="2:18" s="65" customFormat="1" ht="15" x14ac:dyDescent="0.3">
      <c r="B23" s="59"/>
      <c r="C23" s="60">
        <f t="shared" si="1"/>
        <v>4</v>
      </c>
      <c r="D23" s="61" t="s">
        <v>48</v>
      </c>
      <c r="E23" s="62" t="s">
        <v>21</v>
      </c>
      <c r="F23" s="63">
        <v>320</v>
      </c>
      <c r="G23" s="1"/>
      <c r="H23" s="64">
        <f t="shared" si="0"/>
        <v>0</v>
      </c>
    </row>
    <row r="24" spans="2:18" s="65" customFormat="1" ht="15" x14ac:dyDescent="0.3">
      <c r="B24" s="59"/>
      <c r="C24" s="60">
        <f t="shared" si="1"/>
        <v>5</v>
      </c>
      <c r="D24" s="61" t="s">
        <v>70</v>
      </c>
      <c r="E24" s="62" t="s">
        <v>21</v>
      </c>
      <c r="F24" s="63">
        <v>320</v>
      </c>
      <c r="G24" s="1"/>
      <c r="H24" s="64">
        <f t="shared" si="0"/>
        <v>0</v>
      </c>
    </row>
    <row r="25" spans="2:18" s="65" customFormat="1" ht="15" x14ac:dyDescent="0.3">
      <c r="B25" s="59"/>
      <c r="C25" s="60">
        <f t="shared" si="1"/>
        <v>6</v>
      </c>
      <c r="D25" s="61" t="s">
        <v>40</v>
      </c>
      <c r="E25" s="62" t="s">
        <v>21</v>
      </c>
      <c r="F25" s="63">
        <v>14</v>
      </c>
      <c r="G25" s="1"/>
      <c r="H25" s="64">
        <f t="shared" si="0"/>
        <v>0</v>
      </c>
    </row>
    <row r="26" spans="2:18" s="65" customFormat="1" ht="15" x14ac:dyDescent="0.3">
      <c r="B26" s="59"/>
      <c r="C26" s="60">
        <f t="shared" si="1"/>
        <v>7</v>
      </c>
      <c r="D26" s="61" t="s">
        <v>51</v>
      </c>
      <c r="E26" s="62" t="s">
        <v>21</v>
      </c>
      <c r="F26" s="63">
        <v>14</v>
      </c>
      <c r="G26" s="1"/>
      <c r="H26" s="64">
        <f t="shared" si="0"/>
        <v>0</v>
      </c>
    </row>
    <row r="27" spans="2:18" s="65" customFormat="1" ht="15" x14ac:dyDescent="0.3">
      <c r="B27" s="59"/>
      <c r="C27" s="60">
        <f t="shared" si="1"/>
        <v>8</v>
      </c>
      <c r="D27" s="61" t="s">
        <v>41</v>
      </c>
      <c r="E27" s="62" t="s">
        <v>21</v>
      </c>
      <c r="F27" s="63">
        <v>320</v>
      </c>
      <c r="G27" s="1"/>
      <c r="H27" s="64">
        <f t="shared" si="0"/>
        <v>0</v>
      </c>
    </row>
    <row r="28" spans="2:18" s="65" customFormat="1" ht="15" x14ac:dyDescent="0.3">
      <c r="B28" s="59"/>
      <c r="C28" s="60">
        <f t="shared" si="1"/>
        <v>9</v>
      </c>
      <c r="D28" s="61" t="s">
        <v>52</v>
      </c>
      <c r="E28" s="62" t="s">
        <v>21</v>
      </c>
      <c r="F28" s="63">
        <v>320</v>
      </c>
      <c r="G28" s="1"/>
      <c r="H28" s="64">
        <f t="shared" si="0"/>
        <v>0</v>
      </c>
    </row>
    <row r="29" spans="2:18" s="65" customFormat="1" ht="15" x14ac:dyDescent="0.3">
      <c r="B29" s="59"/>
      <c r="C29" s="60">
        <f t="shared" si="1"/>
        <v>10</v>
      </c>
      <c r="D29" s="61" t="s">
        <v>22</v>
      </c>
      <c r="E29" s="62" t="s">
        <v>21</v>
      </c>
      <c r="F29" s="63">
        <v>6</v>
      </c>
      <c r="G29" s="1"/>
      <c r="H29" s="64">
        <f t="shared" si="0"/>
        <v>0</v>
      </c>
    </row>
    <row r="30" spans="2:18" s="65" customFormat="1" ht="15" x14ac:dyDescent="0.3">
      <c r="B30" s="59"/>
      <c r="C30" s="60">
        <f t="shared" si="1"/>
        <v>11</v>
      </c>
      <c r="D30" s="66" t="s">
        <v>57</v>
      </c>
      <c r="E30" s="62" t="s">
        <v>21</v>
      </c>
      <c r="F30" s="63">
        <v>6</v>
      </c>
      <c r="G30" s="1"/>
      <c r="H30" s="64">
        <f t="shared" si="0"/>
        <v>0</v>
      </c>
    </row>
    <row r="31" spans="2:18" s="65" customFormat="1" ht="15" x14ac:dyDescent="0.3">
      <c r="B31" s="59"/>
      <c r="C31" s="60">
        <f t="shared" si="1"/>
        <v>12</v>
      </c>
      <c r="D31" s="61" t="s">
        <v>58</v>
      </c>
      <c r="E31" s="62" t="s">
        <v>21</v>
      </c>
      <c r="F31" s="63">
        <v>12</v>
      </c>
      <c r="G31" s="1"/>
      <c r="H31" s="64">
        <f t="shared" si="0"/>
        <v>0</v>
      </c>
    </row>
    <row r="32" spans="2:18" s="65" customFormat="1" ht="15" x14ac:dyDescent="0.3">
      <c r="B32" s="59"/>
      <c r="C32" s="60">
        <f t="shared" si="1"/>
        <v>13</v>
      </c>
      <c r="D32" s="61" t="s">
        <v>59</v>
      </c>
      <c r="E32" s="62" t="s">
        <v>21</v>
      </c>
      <c r="F32" s="63">
        <v>12</v>
      </c>
      <c r="G32" s="1"/>
      <c r="H32" s="64">
        <f t="shared" si="0"/>
        <v>0</v>
      </c>
    </row>
    <row r="33" spans="2:8" s="65" customFormat="1" ht="15" x14ac:dyDescent="0.3">
      <c r="B33" s="59"/>
      <c r="C33" s="60">
        <f t="shared" si="1"/>
        <v>14</v>
      </c>
      <c r="D33" s="61" t="s">
        <v>42</v>
      </c>
      <c r="E33" s="62" t="s">
        <v>21</v>
      </c>
      <c r="F33" s="63">
        <v>4</v>
      </c>
      <c r="G33" s="1"/>
      <c r="H33" s="64">
        <f t="shared" ref="H33:H57" si="2">F33*G33</f>
        <v>0</v>
      </c>
    </row>
    <row r="34" spans="2:8" s="65" customFormat="1" ht="15" x14ac:dyDescent="0.3">
      <c r="B34" s="59"/>
      <c r="C34" s="60">
        <f t="shared" si="1"/>
        <v>15</v>
      </c>
      <c r="D34" s="61" t="s">
        <v>43</v>
      </c>
      <c r="E34" s="62" t="s">
        <v>21</v>
      </c>
      <c r="F34" s="63">
        <v>4</v>
      </c>
      <c r="G34" s="1"/>
      <c r="H34" s="64">
        <f t="shared" si="2"/>
        <v>0</v>
      </c>
    </row>
    <row r="35" spans="2:8" s="65" customFormat="1" ht="15" x14ac:dyDescent="0.3">
      <c r="B35" s="59"/>
      <c r="C35" s="60">
        <f t="shared" si="1"/>
        <v>16</v>
      </c>
      <c r="D35" s="61" t="s">
        <v>54</v>
      </c>
      <c r="E35" s="62" t="s">
        <v>21</v>
      </c>
      <c r="F35" s="63">
        <v>320</v>
      </c>
      <c r="G35" s="1"/>
      <c r="H35" s="64">
        <f t="shared" si="2"/>
        <v>0</v>
      </c>
    </row>
    <row r="36" spans="2:8" s="65" customFormat="1" ht="15" x14ac:dyDescent="0.3">
      <c r="B36" s="59"/>
      <c r="C36" s="60">
        <f t="shared" si="1"/>
        <v>17</v>
      </c>
      <c r="D36" s="61" t="s">
        <v>31</v>
      </c>
      <c r="E36" s="62" t="s">
        <v>21</v>
      </c>
      <c r="F36" s="63">
        <v>320</v>
      </c>
      <c r="G36" s="1"/>
      <c r="H36" s="64">
        <f t="shared" si="2"/>
        <v>0</v>
      </c>
    </row>
    <row r="37" spans="2:8" s="65" customFormat="1" ht="15" x14ac:dyDescent="0.3">
      <c r="B37" s="59"/>
      <c r="C37" s="60">
        <f t="shared" si="1"/>
        <v>18</v>
      </c>
      <c r="D37" s="61" t="s">
        <v>32</v>
      </c>
      <c r="E37" s="62" t="s">
        <v>21</v>
      </c>
      <c r="F37" s="63">
        <v>3</v>
      </c>
      <c r="G37" s="1"/>
      <c r="H37" s="64">
        <f t="shared" si="2"/>
        <v>0</v>
      </c>
    </row>
    <row r="38" spans="2:8" s="65" customFormat="1" ht="15" x14ac:dyDescent="0.3">
      <c r="B38" s="59"/>
      <c r="C38" s="60">
        <f t="shared" si="1"/>
        <v>19</v>
      </c>
      <c r="D38" s="61" t="s">
        <v>23</v>
      </c>
      <c r="E38" s="62" t="s">
        <v>61</v>
      </c>
      <c r="F38" s="63">
        <v>2700</v>
      </c>
      <c r="G38" s="1"/>
      <c r="H38" s="64">
        <f t="shared" si="2"/>
        <v>0</v>
      </c>
    </row>
    <row r="39" spans="2:8" s="65" customFormat="1" ht="30" x14ac:dyDescent="0.3">
      <c r="B39" s="59"/>
      <c r="C39" s="60">
        <f t="shared" si="1"/>
        <v>20</v>
      </c>
      <c r="D39" s="61" t="s">
        <v>60</v>
      </c>
      <c r="E39" s="62" t="s">
        <v>61</v>
      </c>
      <c r="F39" s="63">
        <v>2700</v>
      </c>
      <c r="G39" s="1"/>
      <c r="H39" s="64">
        <f t="shared" si="2"/>
        <v>0</v>
      </c>
    </row>
    <row r="40" spans="2:8" s="65" customFormat="1" ht="15" x14ac:dyDescent="0.3">
      <c r="B40" s="59"/>
      <c r="C40" s="60">
        <f t="shared" si="1"/>
        <v>21</v>
      </c>
      <c r="D40" s="61" t="s">
        <v>44</v>
      </c>
      <c r="E40" s="62" t="s">
        <v>61</v>
      </c>
      <c r="F40" s="63">
        <v>80</v>
      </c>
      <c r="G40" s="1"/>
      <c r="H40" s="64">
        <f t="shared" si="2"/>
        <v>0</v>
      </c>
    </row>
    <row r="41" spans="2:8" s="65" customFormat="1" ht="30" x14ac:dyDescent="0.3">
      <c r="B41" s="59"/>
      <c r="C41" s="60">
        <f t="shared" si="1"/>
        <v>22</v>
      </c>
      <c r="D41" s="61" t="s">
        <v>55</v>
      </c>
      <c r="E41" s="62" t="s">
        <v>61</v>
      </c>
      <c r="F41" s="63">
        <v>80</v>
      </c>
      <c r="G41" s="1"/>
      <c r="H41" s="64">
        <f t="shared" si="2"/>
        <v>0</v>
      </c>
    </row>
    <row r="42" spans="2:8" s="65" customFormat="1" ht="15" x14ac:dyDescent="0.3">
      <c r="B42" s="59"/>
      <c r="C42" s="60">
        <f t="shared" si="1"/>
        <v>23</v>
      </c>
      <c r="D42" s="61" t="s">
        <v>65</v>
      </c>
      <c r="E42" s="62" t="s">
        <v>21</v>
      </c>
      <c r="F42" s="63">
        <v>242</v>
      </c>
      <c r="G42" s="1"/>
      <c r="H42" s="64">
        <f t="shared" si="2"/>
        <v>0</v>
      </c>
    </row>
    <row r="43" spans="2:8" s="65" customFormat="1" ht="15" x14ac:dyDescent="0.3">
      <c r="B43" s="59"/>
      <c r="C43" s="60">
        <f t="shared" si="1"/>
        <v>24</v>
      </c>
      <c r="D43" s="61" t="s">
        <v>66</v>
      </c>
      <c r="E43" s="62" t="s">
        <v>21</v>
      </c>
      <c r="F43" s="63">
        <v>242</v>
      </c>
      <c r="G43" s="1"/>
      <c r="H43" s="64">
        <f t="shared" si="2"/>
        <v>0</v>
      </c>
    </row>
    <row r="44" spans="2:8" s="65" customFormat="1" ht="15" x14ac:dyDescent="0.3">
      <c r="B44" s="59"/>
      <c r="C44" s="60">
        <f t="shared" si="1"/>
        <v>25</v>
      </c>
      <c r="D44" s="61" t="s">
        <v>56</v>
      </c>
      <c r="E44" s="62" t="s">
        <v>21</v>
      </c>
      <c r="F44" s="63">
        <v>242</v>
      </c>
      <c r="G44" s="1"/>
      <c r="H44" s="64">
        <f t="shared" si="2"/>
        <v>0</v>
      </c>
    </row>
    <row r="45" spans="2:8" s="65" customFormat="1" ht="15" x14ac:dyDescent="0.3">
      <c r="B45" s="59"/>
      <c r="C45" s="60">
        <f t="shared" si="1"/>
        <v>26</v>
      </c>
      <c r="D45" s="61" t="s">
        <v>24</v>
      </c>
      <c r="E45" s="62" t="s">
        <v>21</v>
      </c>
      <c r="F45" s="63">
        <v>50</v>
      </c>
      <c r="G45" s="1"/>
      <c r="H45" s="64">
        <f t="shared" si="2"/>
        <v>0</v>
      </c>
    </row>
    <row r="46" spans="2:8" s="65" customFormat="1" ht="15" x14ac:dyDescent="0.3">
      <c r="B46" s="59"/>
      <c r="C46" s="60">
        <f t="shared" si="1"/>
        <v>27</v>
      </c>
      <c r="D46" s="61" t="s">
        <v>67</v>
      </c>
      <c r="E46" s="62" t="s">
        <v>21</v>
      </c>
      <c r="F46" s="63">
        <v>50</v>
      </c>
      <c r="G46" s="1"/>
      <c r="H46" s="64">
        <f t="shared" si="2"/>
        <v>0</v>
      </c>
    </row>
    <row r="47" spans="2:8" s="65" customFormat="1" ht="15" x14ac:dyDescent="0.3">
      <c r="B47" s="59"/>
      <c r="C47" s="60">
        <f t="shared" si="1"/>
        <v>28</v>
      </c>
      <c r="D47" s="61" t="s">
        <v>69</v>
      </c>
      <c r="E47" s="62" t="s">
        <v>21</v>
      </c>
      <c r="F47" s="63">
        <v>320</v>
      </c>
      <c r="G47" s="1"/>
      <c r="H47" s="64">
        <f t="shared" si="2"/>
        <v>0</v>
      </c>
    </row>
    <row r="48" spans="2:8" s="65" customFormat="1" ht="15" x14ac:dyDescent="0.3">
      <c r="B48" s="59"/>
      <c r="C48" s="60">
        <f t="shared" si="1"/>
        <v>29</v>
      </c>
      <c r="D48" s="61" t="s">
        <v>37</v>
      </c>
      <c r="E48" s="62" t="s">
        <v>53</v>
      </c>
      <c r="F48" s="63">
        <v>1</v>
      </c>
      <c r="G48" s="1"/>
      <c r="H48" s="64">
        <f t="shared" si="2"/>
        <v>0</v>
      </c>
    </row>
    <row r="49" spans="2:8" s="65" customFormat="1" ht="15" x14ac:dyDescent="0.3">
      <c r="B49" s="59"/>
      <c r="C49" s="60">
        <f t="shared" si="1"/>
        <v>30</v>
      </c>
      <c r="D49" s="61" t="s">
        <v>33</v>
      </c>
      <c r="E49" s="62" t="s">
        <v>53</v>
      </c>
      <c r="F49" s="63">
        <v>1</v>
      </c>
      <c r="G49" s="1"/>
      <c r="H49" s="64">
        <f t="shared" si="2"/>
        <v>0</v>
      </c>
    </row>
    <row r="50" spans="2:8" s="65" customFormat="1" ht="15" x14ac:dyDescent="0.3">
      <c r="B50" s="59"/>
      <c r="C50" s="60">
        <f t="shared" si="1"/>
        <v>31</v>
      </c>
      <c r="D50" s="61" t="s">
        <v>25</v>
      </c>
      <c r="E50" s="62" t="s">
        <v>53</v>
      </c>
      <c r="F50" s="63">
        <v>1</v>
      </c>
      <c r="G50" s="1"/>
      <c r="H50" s="64">
        <f t="shared" si="2"/>
        <v>0</v>
      </c>
    </row>
    <row r="51" spans="2:8" s="65" customFormat="1" ht="15" x14ac:dyDescent="0.3">
      <c r="B51" s="59"/>
      <c r="C51" s="60">
        <f t="shared" si="1"/>
        <v>32</v>
      </c>
      <c r="D51" s="61" t="s">
        <v>38</v>
      </c>
      <c r="E51" s="62" t="s">
        <v>21</v>
      </c>
      <c r="F51" s="63">
        <v>1</v>
      </c>
      <c r="G51" s="1"/>
      <c r="H51" s="64">
        <f t="shared" si="2"/>
        <v>0</v>
      </c>
    </row>
    <row r="52" spans="2:8" s="65" customFormat="1" ht="15" x14ac:dyDescent="0.3">
      <c r="B52" s="59"/>
      <c r="C52" s="60">
        <f t="shared" si="1"/>
        <v>33</v>
      </c>
      <c r="D52" s="61" t="s">
        <v>28</v>
      </c>
      <c r="E52" s="62" t="s">
        <v>27</v>
      </c>
      <c r="F52" s="63">
        <v>24</v>
      </c>
      <c r="G52" s="1"/>
      <c r="H52" s="64">
        <f t="shared" si="2"/>
        <v>0</v>
      </c>
    </row>
    <row r="53" spans="2:8" s="65" customFormat="1" ht="15" x14ac:dyDescent="0.3">
      <c r="B53" s="59"/>
      <c r="C53" s="60">
        <f t="shared" si="1"/>
        <v>34</v>
      </c>
      <c r="D53" s="61" t="s">
        <v>72</v>
      </c>
      <c r="E53" s="62" t="s">
        <v>21</v>
      </c>
      <c r="F53" s="63">
        <v>1</v>
      </c>
      <c r="G53" s="1"/>
      <c r="H53" s="64">
        <f t="shared" si="2"/>
        <v>0</v>
      </c>
    </row>
    <row r="54" spans="2:8" s="65" customFormat="1" ht="45" x14ac:dyDescent="0.3">
      <c r="B54" s="59"/>
      <c r="C54" s="60">
        <f t="shared" si="1"/>
        <v>35</v>
      </c>
      <c r="D54" s="61" t="s">
        <v>26</v>
      </c>
      <c r="E54" s="62" t="s">
        <v>21</v>
      </c>
      <c r="F54" s="63">
        <v>1</v>
      </c>
      <c r="G54" s="1"/>
      <c r="H54" s="64">
        <f t="shared" si="2"/>
        <v>0</v>
      </c>
    </row>
    <row r="55" spans="2:8" s="65" customFormat="1" ht="60" x14ac:dyDescent="0.3">
      <c r="B55" s="59"/>
      <c r="C55" s="60">
        <f t="shared" ref="C55:C63" si="3">C54+1</f>
        <v>36</v>
      </c>
      <c r="D55" s="61" t="s">
        <v>34</v>
      </c>
      <c r="E55" s="62" t="s">
        <v>21</v>
      </c>
      <c r="F55" s="63">
        <v>1</v>
      </c>
      <c r="G55" s="1"/>
      <c r="H55" s="64">
        <f t="shared" si="2"/>
        <v>0</v>
      </c>
    </row>
    <row r="56" spans="2:8" s="65" customFormat="1" ht="15" x14ac:dyDescent="0.3">
      <c r="B56" s="59"/>
      <c r="C56" s="60">
        <f t="shared" si="3"/>
        <v>37</v>
      </c>
      <c r="D56" s="61" t="s">
        <v>45</v>
      </c>
      <c r="E56" s="62" t="s">
        <v>21</v>
      </c>
      <c r="F56" s="63">
        <v>1</v>
      </c>
      <c r="G56" s="1"/>
      <c r="H56" s="64">
        <f t="shared" si="2"/>
        <v>0</v>
      </c>
    </row>
    <row r="57" spans="2:8" s="65" customFormat="1" ht="15" x14ac:dyDescent="0.3">
      <c r="B57" s="59"/>
      <c r="C57" s="60">
        <f t="shared" si="3"/>
        <v>38</v>
      </c>
      <c r="D57" s="61" t="s">
        <v>71</v>
      </c>
      <c r="E57" s="62" t="s">
        <v>21</v>
      </c>
      <c r="F57" s="63">
        <v>1</v>
      </c>
      <c r="G57" s="1"/>
      <c r="H57" s="64">
        <f t="shared" si="2"/>
        <v>0</v>
      </c>
    </row>
    <row r="58" spans="2:8" s="65" customFormat="1" ht="15" x14ac:dyDescent="0.3">
      <c r="B58" s="59"/>
      <c r="C58" s="67"/>
      <c r="D58" s="68" t="s">
        <v>68</v>
      </c>
      <c r="E58" s="69"/>
      <c r="F58" s="70"/>
      <c r="G58" s="88"/>
      <c r="H58" s="71"/>
    </row>
    <row r="59" spans="2:8" s="65" customFormat="1" ht="15" x14ac:dyDescent="0.3">
      <c r="B59" s="59"/>
      <c r="C59" s="60">
        <f>C57+1</f>
        <v>39</v>
      </c>
      <c r="D59" s="61" t="s">
        <v>51</v>
      </c>
      <c r="E59" s="62" t="s">
        <v>21</v>
      </c>
      <c r="F59" s="63">
        <v>1</v>
      </c>
      <c r="G59" s="1"/>
      <c r="H59" s="64">
        <f t="shared" ref="H59:H63" si="4">F59*G59</f>
        <v>0</v>
      </c>
    </row>
    <row r="60" spans="2:8" s="65" customFormat="1" ht="15" x14ac:dyDescent="0.3">
      <c r="B60" s="59"/>
      <c r="C60" s="60">
        <f t="shared" si="3"/>
        <v>40</v>
      </c>
      <c r="D60" s="61" t="s">
        <v>50</v>
      </c>
      <c r="E60" s="62" t="s">
        <v>21</v>
      </c>
      <c r="F60" s="63">
        <v>6</v>
      </c>
      <c r="G60" s="1"/>
      <c r="H60" s="64">
        <f t="shared" si="4"/>
        <v>0</v>
      </c>
    </row>
    <row r="61" spans="2:8" s="65" customFormat="1" ht="15" x14ac:dyDescent="0.3">
      <c r="B61" s="59"/>
      <c r="C61" s="60">
        <f t="shared" si="3"/>
        <v>41</v>
      </c>
      <c r="D61" s="61" t="s">
        <v>46</v>
      </c>
      <c r="E61" s="62" t="s">
        <v>21</v>
      </c>
      <c r="F61" s="63">
        <v>6</v>
      </c>
      <c r="G61" s="1"/>
      <c r="H61" s="64">
        <f t="shared" si="4"/>
        <v>0</v>
      </c>
    </row>
    <row r="62" spans="2:8" s="65" customFormat="1" ht="15" x14ac:dyDescent="0.3">
      <c r="B62" s="59"/>
      <c r="C62" s="60">
        <f t="shared" si="3"/>
        <v>42</v>
      </c>
      <c r="D62" s="61" t="s">
        <v>49</v>
      </c>
      <c r="E62" s="62" t="s">
        <v>21</v>
      </c>
      <c r="F62" s="63">
        <v>6</v>
      </c>
      <c r="G62" s="1"/>
      <c r="H62" s="64">
        <f t="shared" si="4"/>
        <v>0</v>
      </c>
    </row>
    <row r="63" spans="2:8" s="65" customFormat="1" ht="18" customHeight="1" thickBot="1" x14ac:dyDescent="0.35">
      <c r="B63" s="59"/>
      <c r="C63" s="60">
        <f t="shared" si="3"/>
        <v>43</v>
      </c>
      <c r="D63" s="61" t="s">
        <v>52</v>
      </c>
      <c r="E63" s="62" t="s">
        <v>21</v>
      </c>
      <c r="F63" s="63">
        <v>6</v>
      </c>
      <c r="G63" s="1"/>
      <c r="H63" s="72">
        <f t="shared" si="4"/>
        <v>0</v>
      </c>
    </row>
    <row r="64" spans="2:8" s="65" customFormat="1" ht="15" customHeight="1" thickBot="1" x14ac:dyDescent="0.35">
      <c r="B64" s="73"/>
      <c r="C64" s="74"/>
      <c r="D64" s="75" t="s">
        <v>90</v>
      </c>
      <c r="E64" s="74"/>
      <c r="F64" s="74"/>
      <c r="G64" s="74"/>
      <c r="H64" s="76">
        <f>SUM(H20:H63)</f>
        <v>0</v>
      </c>
    </row>
    <row r="66" spans="3:7" ht="3.75" customHeight="1" x14ac:dyDescent="0.3"/>
    <row r="67" spans="3:7" ht="15" x14ac:dyDescent="0.3">
      <c r="C67" s="34" t="s">
        <v>8</v>
      </c>
      <c r="D67" s="35" t="s">
        <v>9</v>
      </c>
      <c r="E67" s="35" t="s">
        <v>79</v>
      </c>
      <c r="F67" s="35" t="s">
        <v>80</v>
      </c>
      <c r="G67" s="35"/>
    </row>
    <row r="68" spans="3:7" ht="3.75" customHeight="1" x14ac:dyDescent="0.3">
      <c r="C68" s="50"/>
      <c r="D68" s="51"/>
      <c r="E68" s="37"/>
      <c r="F68" s="52"/>
      <c r="G68" s="53"/>
    </row>
    <row r="69" spans="3:7" ht="18.75" x14ac:dyDescent="0.3">
      <c r="C69" s="41" t="s">
        <v>93</v>
      </c>
      <c r="D69" s="42"/>
      <c r="E69" s="43"/>
      <c r="F69" s="44"/>
      <c r="G69" s="45"/>
    </row>
    <row r="70" spans="3:7" ht="18.75" thickBot="1" x14ac:dyDescent="0.4">
      <c r="C70" s="56"/>
      <c r="D70" s="57" t="s">
        <v>29</v>
      </c>
      <c r="E70" s="56"/>
      <c r="F70" s="56"/>
      <c r="G70" s="56"/>
    </row>
    <row r="71" spans="3:7" ht="15.75" thickBot="1" x14ac:dyDescent="0.35">
      <c r="C71" s="60">
        <v>1</v>
      </c>
      <c r="D71" s="61" t="s">
        <v>89</v>
      </c>
      <c r="E71" s="77" t="s">
        <v>81</v>
      </c>
      <c r="F71" s="3"/>
      <c r="G71" s="78" t="s">
        <v>74</v>
      </c>
    </row>
    <row r="74" spans="3:7" ht="39.950000000000003" customHeight="1" x14ac:dyDescent="0.3">
      <c r="C74" s="34" t="s">
        <v>8</v>
      </c>
      <c r="D74" s="35" t="s">
        <v>9</v>
      </c>
      <c r="E74" s="87" t="s">
        <v>85</v>
      </c>
      <c r="F74" s="87"/>
      <c r="G74" s="35" t="s">
        <v>12</v>
      </c>
    </row>
    <row r="75" spans="3:7" ht="4.5" customHeight="1" x14ac:dyDescent="0.3">
      <c r="C75" s="50"/>
      <c r="D75" s="51"/>
      <c r="E75" s="37"/>
      <c r="F75" s="52"/>
      <c r="G75" s="53"/>
    </row>
    <row r="76" spans="3:7" ht="18.75" x14ac:dyDescent="0.3">
      <c r="C76" s="41" t="s">
        <v>83</v>
      </c>
      <c r="D76" s="42"/>
      <c r="E76" s="43"/>
      <c r="F76" s="44"/>
      <c r="G76" s="45"/>
    </row>
    <row r="77" spans="3:7" ht="18" x14ac:dyDescent="0.35">
      <c r="C77" s="56"/>
      <c r="D77" s="57" t="s">
        <v>29</v>
      </c>
      <c r="E77" s="56"/>
      <c r="F77" s="56"/>
      <c r="G77" s="56"/>
    </row>
    <row r="78" spans="3:7" ht="15" x14ac:dyDescent="0.3">
      <c r="C78" s="60" t="s">
        <v>6</v>
      </c>
      <c r="D78" s="61" t="s">
        <v>73</v>
      </c>
      <c r="E78" s="85" t="s">
        <v>74</v>
      </c>
      <c r="F78" s="86"/>
      <c r="G78" s="1"/>
    </row>
    <row r="79" spans="3:7" ht="15" customHeight="1" x14ac:dyDescent="0.3">
      <c r="C79" s="60">
        <f t="shared" ref="C79:C82" si="5">C78+1</f>
        <v>2</v>
      </c>
      <c r="D79" s="61" t="s">
        <v>75</v>
      </c>
      <c r="E79" s="85" t="s">
        <v>74</v>
      </c>
      <c r="F79" s="86"/>
      <c r="G79" s="1"/>
    </row>
    <row r="80" spans="3:7" ht="15" x14ac:dyDescent="0.3">
      <c r="C80" s="60">
        <f t="shared" si="5"/>
        <v>3</v>
      </c>
      <c r="D80" s="61" t="s">
        <v>76</v>
      </c>
      <c r="E80" s="85" t="s">
        <v>84</v>
      </c>
      <c r="F80" s="86"/>
      <c r="G80" s="1"/>
    </row>
    <row r="81" spans="3:7" ht="15" x14ac:dyDescent="0.3">
      <c r="C81" s="60">
        <f t="shared" si="5"/>
        <v>4</v>
      </c>
      <c r="D81" s="61" t="s">
        <v>77</v>
      </c>
      <c r="E81" s="85" t="s">
        <v>86</v>
      </c>
      <c r="F81" s="86"/>
      <c r="G81" s="1"/>
    </row>
    <row r="82" spans="3:7" ht="15.75" thickBot="1" x14ac:dyDescent="0.35">
      <c r="C82" s="60">
        <f t="shared" si="5"/>
        <v>5</v>
      </c>
      <c r="D82" s="61" t="s">
        <v>78</v>
      </c>
      <c r="E82" s="85" t="s">
        <v>87</v>
      </c>
      <c r="F82" s="86"/>
      <c r="G82" s="2"/>
    </row>
    <row r="83" spans="3:7" s="65" customFormat="1" ht="15.75" thickBot="1" x14ac:dyDescent="0.35">
      <c r="D83" s="79" t="s">
        <v>90</v>
      </c>
      <c r="E83" s="84"/>
      <c r="F83" s="84"/>
      <c r="G83" s="80">
        <f>G82+G81+G80+G79+G78</f>
        <v>0</v>
      </c>
    </row>
    <row r="84" spans="3:7" x14ac:dyDescent="0.3">
      <c r="D84" s="81" t="s">
        <v>91</v>
      </c>
      <c r="G84" s="82"/>
    </row>
    <row r="85" spans="3:7" x14ac:dyDescent="0.3">
      <c r="D85" s="83" t="s">
        <v>92</v>
      </c>
    </row>
  </sheetData>
  <sheetProtection algorithmName="SHA-512" hashValue="BYZxy6w9TOuw7BdHZArO58VkGzjt0Qm9m4AKiza5jCEEZ94+0WE4QfO6lyYMxeD8emselW6z3w1IY2uzpcJLMQ==" saltValue="j+bBN+pLI6cXWzxTB6u7Tw==" spinCount="100000" sheet="1" objects="1" scenarios="1"/>
  <mergeCells count="7">
    <mergeCell ref="E83:F83"/>
    <mergeCell ref="E82:F82"/>
    <mergeCell ref="E74:F74"/>
    <mergeCell ref="E78:F78"/>
    <mergeCell ref="E79:F79"/>
    <mergeCell ref="E80:F80"/>
    <mergeCell ref="E81:F81"/>
  </mergeCells>
  <phoneticPr fontId="10" type="noConversion"/>
  <pageMargins left="0.70866141732283472" right="0.70866141732283472" top="0.78740157480314965" bottom="0.78740157480314965" header="0.31496062992125984" footer="0.31496062992125984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EPS</vt:lpstr>
      <vt:lpstr>EPS!Názvy_tisku</vt:lpstr>
      <vt:lpstr>EPS!Oblast_tisku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</dc:creator>
  <cp:lastModifiedBy>Janáčková, Pavla</cp:lastModifiedBy>
  <cp:lastPrinted>2024-10-23T14:04:05Z</cp:lastPrinted>
  <dcterms:created xsi:type="dcterms:W3CDTF">2016-02-15T00:08:25Z</dcterms:created>
  <dcterms:modified xsi:type="dcterms:W3CDTF">2024-10-24T08:41:54Z</dcterms:modified>
</cp:coreProperties>
</file>