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praguecc-my.sharepoint.com/personal/milan_rehak_praguecc_cz/Documents/Kcp_2020-23/Zakázky/Interiéry/Vestibuly - nábytek a sezení/"/>
    </mc:Choice>
  </mc:AlternateContent>
  <xr:revisionPtr revIDLastSave="220" documentId="8_{C90C9057-FC43-40CD-9882-C99CA0C24C0D}" xr6:coauthVersionLast="47" xr6:coauthVersionMax="47" xr10:uidLastSave="{0C181A31-7D15-461C-8365-05867AF82F43}"/>
  <bookViews>
    <workbookView xWindow="-110" yWindow="-110" windowWidth="38620" windowHeight="21360" activeTab="2" xr2:uid="{00000000-000D-0000-FFFF-FFFF00000000}"/>
  </bookViews>
  <sheets>
    <sheet name="Rekapitulace" sheetId="2" r:id="rId1"/>
    <sheet name="Stavební část" sheetId="1" r:id="rId2"/>
    <sheet name="Typový nábytek" sheetId="4" r:id="rId3"/>
  </sheets>
  <definedNames>
    <definedName name="_xlnm._FilterDatabase" localSheetId="2" hidden="1">'Typový nábytek'!$G$21:$J$23</definedName>
    <definedName name="Asist">#REF!+#REF!</definedName>
    <definedName name="Dodani">#REF!</definedName>
    <definedName name="EmailAsist">#REF!</definedName>
    <definedName name="EmailObchod">#REF!+#REF!</definedName>
    <definedName name="EmailProjekt">#REF!+#REF!</definedName>
    <definedName name="Obchod">#REF!</definedName>
    <definedName name="_xlnm.Print_Area" localSheetId="0">Rekapitulace!$A$1:$E$32</definedName>
    <definedName name="_xlnm.Print_Area" localSheetId="1">'Stavební část'!$A$1:$J$31</definedName>
    <definedName name="_xlnm.Print_Area" localSheetId="2">'Typový nábytek'!$B$36:$J$159</definedName>
    <definedName name="Platnost">#REF!+#REF!</definedName>
    <definedName name="Platnost_cenové_nabídky_je_30_dní.">#REF!+#REF!</definedName>
    <definedName name="Projekt">#REF!+#REF!</definedName>
    <definedName name="Rady" localSheetId="2">#REF!+#REF!+#REF!</definedName>
    <definedName name="Rady">#REF!+#REF!+#REF!</definedName>
    <definedName name="Zaruka">#REF!+#REF!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1" l="1"/>
  <c r="H12" i="1" l="1"/>
  <c r="H13" i="1"/>
  <c r="J92" i="4"/>
  <c r="J93" i="4"/>
  <c r="J94" i="4"/>
  <c r="J95" i="4"/>
  <c r="J96" i="4"/>
  <c r="J97" i="4"/>
  <c r="J98" i="4"/>
  <c r="J99" i="4"/>
  <c r="J100" i="4"/>
  <c r="J107" i="4"/>
  <c r="J108" i="4"/>
  <c r="J109" i="4"/>
  <c r="J110" i="4"/>
  <c r="J111" i="4"/>
  <c r="J112" i="4"/>
  <c r="J114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H9" i="1"/>
  <c r="J143" i="4" l="1"/>
  <c r="J159" i="4" s="1"/>
  <c r="E21" i="2" s="1"/>
  <c r="I101" i="4"/>
  <c r="I115" i="4"/>
  <c r="I133" i="4"/>
  <c r="H14" i="1"/>
  <c r="H6" i="1" l="1"/>
  <c r="H17" i="1"/>
  <c r="H18" i="1"/>
  <c r="H22" i="1"/>
  <c r="H20" i="1"/>
  <c r="H5" i="1" l="1"/>
  <c r="H16" i="1"/>
  <c r="H21" i="1"/>
  <c r="H19" i="1"/>
  <c r="H24" i="1" l="1"/>
  <c r="E19" i="2" s="1"/>
  <c r="E22" i="2" s="1"/>
  <c r="E24" i="2" l="1"/>
</calcChain>
</file>

<file path=xl/sharedStrings.xml><?xml version="1.0" encoding="utf-8"?>
<sst xmlns="http://schemas.openxmlformats.org/spreadsheetml/2006/main" count="223" uniqueCount="134">
  <si>
    <t>Číslo</t>
  </si>
  <si>
    <t>Popis</t>
  </si>
  <si>
    <t>M.j.</t>
  </si>
  <si>
    <t>Výměra</t>
  </si>
  <si>
    <t>Cena celkem bez DPH</t>
  </si>
  <si>
    <t>Objemová hmotnost t/MJ</t>
  </si>
  <si>
    <t>kpl</t>
  </si>
  <si>
    <t>ks</t>
  </si>
  <si>
    <t>Finální úklid před předáním stavby</t>
  </si>
  <si>
    <t>Poznámky:</t>
  </si>
  <si>
    <t>Profese</t>
  </si>
  <si>
    <t>Jed. cena</t>
  </si>
  <si>
    <t>Ozn.</t>
  </si>
  <si>
    <t>Poznámky</t>
  </si>
  <si>
    <t xml:space="preserve">Stavební práce </t>
  </si>
  <si>
    <t>Úklidové práce</t>
  </si>
  <si>
    <t>Dokončovací a ostatní práce</t>
  </si>
  <si>
    <t>ZÁKLADNÍ INFORMACE</t>
  </si>
  <si>
    <t>Projekt</t>
  </si>
  <si>
    <t>Objekt (budova)</t>
  </si>
  <si>
    <t>Nájemce/klient</t>
  </si>
  <si>
    <t>REKAPITULACE</t>
  </si>
  <si>
    <r>
      <t>ARS</t>
    </r>
    <r>
      <rPr>
        <sz val="11"/>
        <rFont val="Arial"/>
        <family val="2"/>
        <charset val="238"/>
      </rPr>
      <t xml:space="preserve"> - stavební část</t>
    </r>
  </si>
  <si>
    <t>POZNÁMKY</t>
  </si>
  <si>
    <t xml:space="preserve">P. Č. </t>
  </si>
  <si>
    <t>Předávací dokumentace - doklady, certifikáty, prohlášení o shodě, zkoušky</t>
  </si>
  <si>
    <t>DSPS</t>
  </si>
  <si>
    <t>Náklady na zajištění transportních tras - zakrytí, úklid</t>
  </si>
  <si>
    <t>VRN 3,0%</t>
  </si>
  <si>
    <t>Atypické truhlářské prvky</t>
  </si>
  <si>
    <t>A01</t>
  </si>
  <si>
    <t>A02</t>
  </si>
  <si>
    <t>A03</t>
  </si>
  <si>
    <t>A04</t>
  </si>
  <si>
    <t>A05</t>
  </si>
  <si>
    <t>A06</t>
  </si>
  <si>
    <t>A07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</si>
  <si>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</si>
  <si>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</si>
  <si>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</si>
  <si>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</si>
  <si>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</si>
  <si>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</si>
  <si>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</si>
  <si>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</si>
  <si>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</si>
  <si>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3.1</t>
  </si>
  <si>
    <t>4.1</t>
  </si>
  <si>
    <t>2.2</t>
  </si>
  <si>
    <r>
      <t>ELEKTROINSTALACE</t>
    </r>
    <r>
      <rPr>
        <sz val="11"/>
        <rFont val="Arial"/>
        <family val="2"/>
        <charset val="238"/>
      </rPr>
      <t xml:space="preserve"> - silnoproud, slaboproud - posun koncových prvků, doprava, montáž</t>
    </r>
  </si>
  <si>
    <t>KCP - Vestibuly</t>
  </si>
  <si>
    <t>Kongresové Centrum Praha, a.s.</t>
  </si>
  <si>
    <t>Kongresové Centrum Praha</t>
  </si>
  <si>
    <t>Přesun hmot, doprava, zaměření, zpracování výrobní dokumentace</t>
  </si>
  <si>
    <t>Ekologická likvidace odpadu - obalových materiálů</t>
  </si>
  <si>
    <t>Vykládka a vertikální + horizontální přesun nábytku</t>
  </si>
  <si>
    <t xml:space="preserve">Akustika Celkem </t>
  </si>
  <si>
    <t>ilustrative picture</t>
  </si>
  <si>
    <t xml:space="preserve">AKUSTIKA - Zasedací místnosti  </t>
  </si>
  <si>
    <r>
      <rPr>
        <b/>
        <sz val="10"/>
        <rFont val="HelveticaNeueLT Pro 55 Roman"/>
        <family val="2"/>
      </rPr>
      <t>2-409</t>
    </r>
    <r>
      <rPr>
        <sz val="10"/>
        <rFont val="HelveticaNeueLT Pro 55 Roman"/>
        <family val="2"/>
      </rPr>
      <t xml:space="preserve">
kat. 3</t>
    </r>
  </si>
  <si>
    <t>Ø 47, v. 7 cm</t>
  </si>
  <si>
    <r>
      <rPr>
        <b/>
        <sz val="10"/>
        <rFont val="HelveticaNeueLT Pro 55 Roman"/>
        <family val="2"/>
      </rPr>
      <t>PC26803</t>
    </r>
    <r>
      <rPr>
        <sz val="10"/>
        <rFont val="HelveticaNeueLT Pro 55 Roman"/>
        <family val="2"/>
      </rPr>
      <t xml:space="preserve">
podnoží: ...
Deska: …</t>
    </r>
  </si>
  <si>
    <r>
      <rPr>
        <b/>
        <sz val="10"/>
        <rFont val="HelveticaNeueLT Pro 55 Roman"/>
        <family val="2"/>
      </rPr>
      <t>2-950</t>
    </r>
    <r>
      <rPr>
        <sz val="10"/>
        <rFont val="HelveticaNeueLT Pro 55 Roman"/>
        <family val="2"/>
      </rPr>
      <t xml:space="preserve">
kat. 3</t>
    </r>
  </si>
  <si>
    <t>Ø 48 x H 48 cm</t>
  </si>
  <si>
    <t>ilustrative photos</t>
  </si>
  <si>
    <r>
      <rPr>
        <b/>
        <sz val="10"/>
        <rFont val="HelveticaNeueLT Pro 55 Roman"/>
        <family val="2"/>
      </rPr>
      <t>2-196</t>
    </r>
    <r>
      <rPr>
        <sz val="10"/>
        <rFont val="HelveticaNeueLT Pro 55 Roman"/>
        <family val="2"/>
      </rPr>
      <t xml:space="preserve">
kat. 3</t>
    </r>
  </si>
  <si>
    <t>Ø 45 x H 40 cm</t>
  </si>
  <si>
    <r>
      <rPr>
        <b/>
        <sz val="10"/>
        <color rgb="FF01B3CD"/>
        <rFont val="HelveticaNeueLT Pro 55 Roman"/>
        <family val="2"/>
      </rPr>
      <t xml:space="preserve">Konferenční stolek Tabula </t>
    </r>
    <r>
      <rPr>
        <b/>
        <sz val="10"/>
        <color indexed="30"/>
        <rFont val="HelveticaNeueLT Pro 55 Roman"/>
        <family val="2"/>
      </rPr>
      <t xml:space="preserve">
</t>
    </r>
    <r>
      <rPr>
        <sz val="10"/>
        <color indexed="8"/>
        <rFont val="HelveticaNeueLT Pro 55 Roman"/>
        <family val="2"/>
      </rPr>
      <t xml:space="preserve">kovové podnoží na kříži, deska kruhová  LTD tl. 25 mm
</t>
    </r>
  </si>
  <si>
    <t>illustrative photos</t>
  </si>
  <si>
    <t xml:space="preserve">Alternativa </t>
  </si>
  <si>
    <r>
      <rPr>
        <b/>
        <sz val="10"/>
        <rFont val="HelveticaNeueLT Pro 55 Roman"/>
        <family val="2"/>
      </rPr>
      <t>CX 5221</t>
    </r>
    <r>
      <rPr>
        <sz val="10"/>
        <rFont val="HelveticaNeueLT Pro 55 Roman"/>
        <family val="2"/>
      </rPr>
      <t xml:space="preserve">
látka: kat. C
provedení: …</t>
    </r>
  </si>
  <si>
    <r>
      <rPr>
        <b/>
        <sz val="10"/>
        <color rgb="FF01B3CD"/>
        <rFont val="HelveticaNeueLT Pro 55 Roman"/>
        <family val="2"/>
      </rPr>
      <t xml:space="preserve">Sofa Cubix - 2 místa
</t>
    </r>
    <r>
      <rPr>
        <sz val="10"/>
        <color theme="1"/>
        <rFont val="HelveticaNeueLT Pro 55 Roman"/>
        <family val="2"/>
      </rPr>
      <t>celočalouněná dvoumístná sedačka s nízkou područkou, podnož leštěný Alu, spojovací rám chrom</t>
    </r>
  </si>
  <si>
    <r>
      <rPr>
        <b/>
        <sz val="10"/>
        <rFont val="HelveticaNeueLT Pro 55 Roman"/>
        <family val="2"/>
      </rPr>
      <t>NM110210311CM93</t>
    </r>
    <r>
      <rPr>
        <sz val="10"/>
        <rFont val="HelveticaNeueLT Pro 55 Roman"/>
        <family val="2"/>
      </rPr>
      <t xml:space="preserve">
podnoží: buk
čalounění kat. </t>
    </r>
    <r>
      <rPr>
        <sz val="10"/>
        <color theme="1"/>
        <rFont val="HelveticaNeueLT Pro 55 Roman"/>
        <family val="2"/>
      </rPr>
      <t>M</t>
    </r>
    <r>
      <rPr>
        <sz val="10"/>
        <color rgb="FFFF0000"/>
        <rFont val="HelveticaNeueLT Pro 55 Roman"/>
        <family val="2"/>
      </rPr>
      <t xml:space="preserve"> 
</t>
    </r>
    <r>
      <rPr>
        <sz val="10"/>
        <rFont val="HelveticaNeueLT Pro 55 Roman"/>
        <family val="2"/>
      </rPr>
      <t>provedení: Terracotta M93</t>
    </r>
  </si>
  <si>
    <r>
      <rPr>
        <b/>
        <sz val="10"/>
        <color rgb="FF01B3D1"/>
        <rFont val="HelveticaNeueLT Pro 55 Roman"/>
        <family val="2"/>
      </rPr>
      <t>Křeslo NOOM 10</t>
    </r>
    <r>
      <rPr>
        <sz val="10"/>
        <rFont val="HelveticaNeueLT Pro 55 Roman"/>
        <family val="2"/>
      </rPr>
      <t xml:space="preserve">
</t>
    </r>
    <r>
      <rPr>
        <sz val="10"/>
        <color theme="1"/>
        <rFont val="HelveticaNeueLT Pro 55 Roman"/>
        <family val="2"/>
      </rPr>
      <t>dřevěné 4-nohé podnoží, čalouněný sedák a opěrák, středně vysoký opěrák</t>
    </r>
    <r>
      <rPr>
        <b/>
        <i/>
        <sz val="10"/>
        <color rgb="FF01B3CD"/>
        <rFont val="HelveticaNeueLT Pro 55 Roman"/>
        <family val="2"/>
      </rPr>
      <t xml:space="preserve">
</t>
    </r>
  </si>
  <si>
    <t xml:space="preserve">4NP - pravá část </t>
  </si>
  <si>
    <r>
      <t xml:space="preserve">Podsedáky k sedacím schodům 
</t>
    </r>
    <r>
      <rPr>
        <sz val="10"/>
        <rFont val="HelveticaNeueLT Pro 55 Roman"/>
        <charset val="238"/>
      </rPr>
      <t>Zahrnuto: Pěna / Požární norma: EN 1021 část 1 
Příplatek: Pěna / požární norma: BS 5852 část 2 Crib 5 +</t>
    </r>
  </si>
  <si>
    <r>
      <rPr>
        <b/>
        <sz val="10"/>
        <color rgb="FF01B3D1"/>
        <rFont val="HelveticaNeueLT Pro 55 Roman"/>
        <family val="2"/>
      </rPr>
      <t>Pouf DRUM vysoký</t>
    </r>
    <r>
      <rPr>
        <b/>
        <sz val="10"/>
        <color indexed="30"/>
        <rFont val="HelveticaNeueLT Pro 55 Roman"/>
        <family val="2"/>
      </rPr>
      <t xml:space="preserve">
</t>
    </r>
    <r>
      <rPr>
        <sz val="10"/>
        <rFont val="HelveticaNeueLT Pro 55 Roman"/>
        <family val="2"/>
      </rPr>
      <t xml:space="preserve">celočalouněný v látce
</t>
    </r>
    <r>
      <rPr>
        <b/>
        <i/>
        <sz val="10"/>
        <color rgb="FF01B3D1"/>
        <rFont val="HelveticaNeueLT Pro 55 Roman"/>
        <family val="2"/>
      </rPr>
      <t xml:space="preserve">
</t>
    </r>
    <r>
      <rPr>
        <sz val="10"/>
        <rFont val="HelveticaNeueLT Pro 55 Roman"/>
        <charset val="238"/>
      </rPr>
      <t>Zahrnuto: Pěna / Požární norma: EN 1021 část 1 
Příplatek: Pěna / požární norma: BS 5852 část 2 Crib 5 +</t>
    </r>
  </si>
  <si>
    <r>
      <rPr>
        <b/>
        <sz val="10"/>
        <color rgb="FF01B3D1"/>
        <rFont val="HelveticaNeueLT Pro 55 Roman"/>
        <family val="2"/>
      </rPr>
      <t>Pouf DRUM x-vysoký</t>
    </r>
    <r>
      <rPr>
        <b/>
        <sz val="10"/>
        <color indexed="30"/>
        <rFont val="HelveticaNeueLT Pro 55 Roman"/>
        <family val="2"/>
      </rPr>
      <t xml:space="preserve">
</t>
    </r>
    <r>
      <rPr>
        <sz val="10"/>
        <rFont val="HelveticaNeueLT Pro 55 Roman"/>
        <family val="2"/>
      </rPr>
      <t xml:space="preserve">celočalouněný v látce
</t>
    </r>
    <r>
      <rPr>
        <b/>
        <i/>
        <sz val="10"/>
        <color rgb="FF01B3D1"/>
        <rFont val="HelveticaNeueLT Pro 55 Roman"/>
        <family val="2"/>
      </rPr>
      <t xml:space="preserve">
</t>
    </r>
    <r>
      <rPr>
        <sz val="10"/>
        <rFont val="HelveticaNeueLT Pro 55 Roman"/>
        <charset val="238"/>
      </rPr>
      <t>Zahrnuto: Pěna / Požární norma: EN 1021 část 1 
Příplatek: Pěna / požární norma: BS 5852 část 2 Crib 5 +</t>
    </r>
  </si>
  <si>
    <t>Total price CZK</t>
  </si>
  <si>
    <t>Unit price  CZK                     after discount</t>
  </si>
  <si>
    <t>Catalogue price CZK per unit</t>
  </si>
  <si>
    <t>Quantity</t>
  </si>
  <si>
    <t>Finish</t>
  </si>
  <si>
    <t>Dimensions</t>
  </si>
  <si>
    <t>Product description</t>
  </si>
  <si>
    <t>Illustrative picture</t>
  </si>
  <si>
    <t>No.</t>
  </si>
  <si>
    <t>Katalogová cena  za ks/CZK</t>
  </si>
  <si>
    <t>Počet</t>
  </si>
  <si>
    <t>Úprava</t>
  </si>
  <si>
    <t>Rozměry</t>
  </si>
  <si>
    <t>Popis produktu</t>
  </si>
  <si>
    <t>Ilustrativní obrázek</t>
  </si>
  <si>
    <t>Nábytek | Furniture</t>
  </si>
  <si>
    <t>Typový nábytek</t>
  </si>
  <si>
    <t>bez podsedáku, součást typového nábytku</t>
  </si>
  <si>
    <t>Sedací schody, dekor Egger U201 ST9 oblázkově šedá, ohýbané části mat. MDFS Sonae Arauco FIRE X E1E05 CARB2 2800/2070/19 (177630), nosná konstrukce mat. DTDS PF PYROEX P2 E1 B1 2655/2100/19 (188503), zábradlí - ocelová lanka, výztuha nad podhledem</t>
  </si>
  <si>
    <t>Lavice s květníkem, dekor Egger U201 ST9 oblázkově šedá, ohýbané části mat. MDFS Sonae Arauco FIRE X E1E05 CARB2 2800/2070/19 (177630), nosná konstrukce mat. DTDS PF PYROEX P2 E1 B1 2655/2100/19 (188503)</t>
  </si>
  <si>
    <t>Sedací schody, dekor Egger U201 ST9 oblázkově šedá, ohýbané části mat. MDFS Sonae Arauco FIRE X E1E05 CARB2 2800/2070/19 (177630), nosná konstrukce mat. DTDS PF PYROEX P2 E1 B1 2655/2100/19 (188503)</t>
  </si>
  <si>
    <t>Lavice, mat. dekor Egger U201 ST9 oblázkově šedá, ohýbané části mat. MDFS Sonae Arauco FIRE X E1E05 CARB2 2800/2070/19 (177630), nosná konstrukce mat. DTDS PF PYROEX P2 E1 B1 2655/2100/19 (188503)</t>
  </si>
  <si>
    <t>A08</t>
  </si>
  <si>
    <t>1.9</t>
  </si>
  <si>
    <t>neobsahuje atypické vložky odpadkových košů</t>
  </si>
  <si>
    <t>A09</t>
  </si>
  <si>
    <t>1.10</t>
  </si>
  <si>
    <t xml:space="preserve">5NP pravá část  CELKEM  </t>
  </si>
  <si>
    <r>
      <rPr>
        <b/>
        <sz val="10"/>
        <rFont val="HelveticaNeueLT Pro 55 Roman"/>
        <family val="2"/>
      </rPr>
      <t>EI125B050090AFM0308</t>
    </r>
    <r>
      <rPr>
        <sz val="10"/>
        <rFont val="HelveticaNeueLT Pro 55 Roman"/>
        <family val="2"/>
      </rPr>
      <t xml:space="preserve">
podnoží: černá
deska: černá</t>
    </r>
  </si>
  <si>
    <t>průměr 90cm, výška 25cm</t>
  </si>
  <si>
    <r>
      <rPr>
        <b/>
        <sz val="10"/>
        <color rgb="FF01B3D1"/>
        <rFont val="HelveticaNeueLT Pro 55 Roman"/>
        <family val="2"/>
      </rPr>
      <t>Konferenční stolek</t>
    </r>
    <r>
      <rPr>
        <b/>
        <sz val="10"/>
        <rFont val="HelveticaNeueLT Pro 55 Roman"/>
        <family val="2"/>
      </rPr>
      <t xml:space="preserve">
</t>
    </r>
    <r>
      <rPr>
        <sz val="10"/>
        <rFont val="HelveticaNeueLT Pro 55 Roman"/>
        <family val="2"/>
      </rPr>
      <t xml:space="preserve">podnoží z kovových trubek o Ø16 mm, deska LTD tl. 25  mm
</t>
    </r>
  </si>
  <si>
    <r>
      <rPr>
        <b/>
        <sz val="10"/>
        <rFont val="HelveticaNeueLT Pro 55 Roman"/>
        <charset val="238"/>
      </rPr>
      <t>EI145B050060AFM0308</t>
    </r>
    <r>
      <rPr>
        <sz val="10"/>
        <rFont val="HelveticaNeueLT Pro 55 Roman"/>
        <family val="2"/>
      </rPr>
      <t xml:space="preserve">
podnoží: ...
Deska: černá</t>
    </r>
  </si>
  <si>
    <r>
      <rPr>
        <b/>
        <sz val="10"/>
        <color rgb="FF01B3D1"/>
        <rFont val="HelveticaNeueLT Pro 55 Roman"/>
        <family val="2"/>
      </rPr>
      <t>Konferenční stolek EIDOS</t>
    </r>
    <r>
      <rPr>
        <b/>
        <sz val="10"/>
        <rFont val="HelveticaNeueLT Pro 55 Roman"/>
        <family val="2"/>
      </rPr>
      <t xml:space="preserve">
</t>
    </r>
    <r>
      <rPr>
        <sz val="10"/>
        <rFont val="HelveticaNeueLT Pro 55 Roman"/>
        <family val="2"/>
      </rPr>
      <t xml:space="preserve">podnoží z kovových trubek o Ø16 mm,  deska LTD tl. 19mm, anti-fingerprint
</t>
    </r>
  </si>
  <si>
    <r>
      <t xml:space="preserve">podnoží: bílá/čerená/chorm
čalounění kat. </t>
    </r>
    <r>
      <rPr>
        <sz val="10"/>
        <color theme="1"/>
        <rFont val="HelveticaNeueLT Pro 55 Roman"/>
        <family val="2"/>
      </rPr>
      <t>2</t>
    </r>
  </si>
  <si>
    <t>650x690x750/340mm</t>
  </si>
  <si>
    <r>
      <rPr>
        <b/>
        <sz val="10"/>
        <color rgb="FF01B3D1"/>
        <rFont val="HelveticaNeueLT Pro 55 Roman"/>
        <family val="2"/>
      </rPr>
      <t>Křeslo</t>
    </r>
    <r>
      <rPr>
        <sz val="10"/>
        <rFont val="HelveticaNeueLT Pro 55 Roman"/>
        <family val="2"/>
      </rPr>
      <t xml:space="preserve">
</t>
    </r>
    <r>
      <rPr>
        <sz val="10"/>
        <color theme="1"/>
        <rFont val="HelveticaNeueLT Pro 55 Roman"/>
        <family val="2"/>
      </rPr>
      <t>drátěné podnoží, celočalouněný korpus, nízký opěrák, plastové kluzáky</t>
    </r>
    <r>
      <rPr>
        <b/>
        <i/>
        <sz val="10"/>
        <color rgb="FF01B3CD"/>
        <rFont val="HelveticaNeueLT Pro 55 Roman"/>
        <family val="2"/>
      </rPr>
      <t xml:space="preserve">
</t>
    </r>
  </si>
  <si>
    <r>
      <rPr>
        <b/>
        <sz val="10"/>
        <rFont val="HelveticaNeueLT Pro 55 Roman"/>
        <family val="2"/>
      </rPr>
      <t>2-437</t>
    </r>
    <r>
      <rPr>
        <sz val="10"/>
        <rFont val="HelveticaNeueLT Pro 55 Roman"/>
        <family val="2"/>
      </rPr>
      <t xml:space="preserve">
kat. 3</t>
    </r>
  </si>
  <si>
    <t>L 80 x D 78 x H 67, SH 39/33 cm</t>
  </si>
  <si>
    <r>
      <rPr>
        <b/>
        <sz val="10"/>
        <color rgb="FF01B3D1"/>
        <rFont val="HelveticaNeueLT Pro 55 Roman"/>
        <family val="2"/>
      </rPr>
      <t>Křeslo JAVA</t>
    </r>
    <r>
      <rPr>
        <b/>
        <sz val="10"/>
        <color indexed="30"/>
        <rFont val="HelveticaNeueLT Pro 55 Roman"/>
        <family val="2"/>
      </rPr>
      <t xml:space="preserve">
</t>
    </r>
    <r>
      <rPr>
        <sz val="10"/>
        <rFont val="HelveticaNeueLT Pro 55 Roman"/>
        <family val="2"/>
      </rPr>
      <t xml:space="preserve">podnoží kovové, celočalouněný sedák a opěrák
</t>
    </r>
    <r>
      <rPr>
        <b/>
        <i/>
        <sz val="10"/>
        <color rgb="FF01B3D1"/>
        <rFont val="HelveticaNeueLT Pro 55 Roman"/>
        <family val="2"/>
      </rPr>
      <t>JAVA Chair</t>
    </r>
    <r>
      <rPr>
        <b/>
        <i/>
        <sz val="10"/>
        <color indexed="30"/>
        <rFont val="HelveticaNeueLT Pro 55 Roman"/>
        <family val="2"/>
      </rPr>
      <t xml:space="preserve">
</t>
    </r>
    <r>
      <rPr>
        <i/>
        <sz val="10"/>
        <color theme="1" tint="0.499984740745262"/>
        <rFont val="HelveticaNeueLT Pro 55 Roman"/>
        <family val="2"/>
      </rPr>
      <t>steel base, upholstered in fabric</t>
    </r>
  </si>
  <si>
    <t xml:space="preserve">5NP - pravá část </t>
  </si>
  <si>
    <t xml:space="preserve">5NP levá část  CELKEM </t>
  </si>
  <si>
    <t>Alternativa</t>
  </si>
  <si>
    <t xml:space="preserve">5NP - levá část </t>
  </si>
  <si>
    <t xml:space="preserve">4NP pravá část  CELKEM  </t>
  </si>
  <si>
    <r>
      <t xml:space="preserve">Nápojové automaty, mat nehořlavý materiál potažené HPL U961 ST2 + DTD tl18mm, dubová dýha-Öl. </t>
    </r>
    <r>
      <rPr>
        <sz val="9"/>
        <color rgb="FF7030A0"/>
        <rFont val="Arial"/>
        <family val="2"/>
        <charset val="238"/>
      </rPr>
      <t>Před výrobou nutná konzultace s provozovatelem automatů - zajištění odvětrávání a přístupu pro doplňování a servis.</t>
    </r>
  </si>
  <si>
    <t>Rozpočet zakázky</t>
  </si>
  <si>
    <t>Cena celkem za nábytek CZK bez DPH</t>
  </si>
  <si>
    <t>Cena celkem CZK bez DPH vč. dopravy a montáže</t>
  </si>
  <si>
    <r>
      <t xml:space="preserve">Sedací schody, dekor Egger U201 ST9 oblázkově šedá, ohýbané části mat. MDFS Sonae Arauco FIRE X E1E05 CARB2 2800/2070/19 (177630), nosná konstrukce mat. DTDS PF PYROEX P2 E1 B1 2655/2100/19 (188503). </t>
    </r>
    <r>
      <rPr>
        <sz val="9"/>
        <color rgb="FF7030A0"/>
        <rFont val="Arial"/>
        <family val="2"/>
        <charset val="238"/>
      </rPr>
      <t>Vybavení zásuvkami usb a 230V pro nabíjení mobilních zařízení. Minimálně á 3 ks.</t>
    </r>
  </si>
  <si>
    <r>
      <t xml:space="preserve">Sedací schody, dekor Egger U201 ST9 oblázkově šedá, ohýbané části mat. MDFS Sonae Arauco FIRE X E1E05 CARB2 2800/2070/19 (177630), nosná konstrukce mat. DTDS PF PYROEX P2 E1 B1 2655/2100/19 (188503). </t>
    </r>
    <r>
      <rPr>
        <sz val="9"/>
        <color rgb="FF7030A0"/>
        <rFont val="Arial"/>
        <family val="2"/>
        <charset val="238"/>
      </rPr>
      <t>Vybavení zásuvkami usb a 230V pro nabíjení mobilních zařízení. Minimálně á 3 ks. Na zadní straně nutné otvory-prostupy pro vedení hadic a kabelů podél zdí pro výstavy.</t>
    </r>
  </si>
  <si>
    <r>
      <t xml:space="preserve">Sedací podium, mat. dekor Egger U201 ST9 oblázkově šedá, ohýbané části mat. MDFS Sonae Arauco FIRE X E1E05 CARB2 2800/2070/19 (177630), nosná konstrukce mat. DTDS PF PYROEX P2 E1 B1 2655/2100/19 (188503). </t>
    </r>
    <r>
      <rPr>
        <sz val="9"/>
        <color rgb="FF7030A0"/>
        <rFont val="Arial"/>
        <family val="2"/>
        <charset val="238"/>
      </rPr>
      <t>Vybavení zásuvkami usb a 230V pro nabíjení mobilních zařízení. Minimálně á 3 ks.</t>
    </r>
  </si>
  <si>
    <t>Nábytkové vybavení vestibulů – I. etapa</t>
  </si>
  <si>
    <t>Cena za ks/CZK bez DPH</t>
  </si>
  <si>
    <t>Celková cena CZK bez DPH</t>
  </si>
  <si>
    <t>Montáž nábytku</t>
  </si>
  <si>
    <t>Náklady ostatní (doprava, manipulace, přesuny po objektu atp.)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</si>
</sst>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0.0000"/>
    <numFmt numFmtId="165" formatCode="0.0"/>
    <numFmt numFmtId="166" formatCode="#,##0&quot; Kč&quot;"/>
    <numFmt numFmtId="167" formatCode="#,##0.00\ &quot;Kč&quot;"/>
    <numFmt numFmtId="168" formatCode="#,##0\ &quot;Kč&quot;"/>
    <numFmt numFmtId="169" formatCode="#,##0.0"/>
    <numFmt numFmtId="170" formatCode="#,##0.000"/>
    <numFmt numFmtId="171" formatCode="#,##0\ [$CZK]"/>
    <numFmt numFmtId="172" formatCode="_-* #,##0\ [$CZK]_-;\-* #,##0\ [$CZK]_-;_-* &quot;-&quot;??\ [$CZK]_-;_-@_-"/>
  </numFmts>
  <fonts count="100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9"/>
      <color rgb="FF23B6C4"/>
      <name val="Arial"/>
      <family val="2"/>
      <charset val="238"/>
    </font>
    <font>
      <b/>
      <sz val="8"/>
      <color rgb="FF4BACC6"/>
      <name val="Arial"/>
      <family val="2"/>
      <charset val="238"/>
    </font>
    <font>
      <b/>
      <sz val="8"/>
      <color rgb="FF23B6C4"/>
      <name val="Arial"/>
      <family val="2"/>
      <charset val="238"/>
    </font>
    <font>
      <b/>
      <sz val="9"/>
      <color rgb="FF01B3CD"/>
      <name val="Arial"/>
      <family val="2"/>
      <charset val="238"/>
    </font>
    <font>
      <sz val="8"/>
      <name val="Arial"/>
      <family val="2"/>
      <charset val="238"/>
    </font>
    <font>
      <sz val="10"/>
      <name val="Helv"/>
      <family val="2"/>
    </font>
    <font>
      <b/>
      <sz val="20"/>
      <name val="Arial"/>
      <family val="2"/>
      <charset val="238"/>
    </font>
    <font>
      <b/>
      <sz val="20"/>
      <color indexed="9"/>
      <name val="Arial"/>
      <family val="2"/>
      <charset val="238"/>
    </font>
    <font>
      <b/>
      <sz val="22"/>
      <name val="Arial"/>
      <family val="2"/>
      <charset val="238"/>
    </font>
    <font>
      <b/>
      <sz val="22"/>
      <color indexed="9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u/>
      <sz val="14"/>
      <name val="Arial"/>
      <family val="2"/>
      <charset val="238"/>
    </font>
    <font>
      <b/>
      <sz val="1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theme="5" tint="-0.49998474074526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9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20"/>
      <color theme="0"/>
      <name val="Arial"/>
      <family val="2"/>
      <charset val="238"/>
    </font>
    <font>
      <sz val="11"/>
      <color indexed="8"/>
      <name val="Calibri"/>
      <family val="2"/>
      <charset val="129"/>
    </font>
    <font>
      <b/>
      <sz val="11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sz val="11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Montserrat"/>
      <charset val="238"/>
    </font>
    <font>
      <sz val="11"/>
      <color rgb="FF575756"/>
      <name val="Montserrat"/>
      <charset val="238"/>
    </font>
    <font>
      <strike/>
      <sz val="12"/>
      <color rgb="FF575756"/>
      <name val="Montserrat"/>
      <charset val="238"/>
    </font>
    <font>
      <strike/>
      <sz val="12"/>
      <name val="Montserrat"/>
      <charset val="238"/>
    </font>
    <font>
      <strike/>
      <sz val="12"/>
      <color theme="1"/>
      <name val="Montserrat"/>
      <charset val="238"/>
    </font>
    <font>
      <sz val="11"/>
      <color rgb="FFFF0000"/>
      <name val="Montserrat"/>
      <charset val="238"/>
    </font>
    <font>
      <sz val="12"/>
      <color rgb="FF575756"/>
      <name val="Montserrat"/>
      <charset val="238"/>
    </font>
    <font>
      <i/>
      <sz val="8.5"/>
      <color theme="1"/>
      <name val="Montserrat"/>
      <charset val="238"/>
    </font>
    <font>
      <i/>
      <sz val="11"/>
      <color rgb="FF575756"/>
      <name val="Montserrat"/>
      <charset val="238"/>
    </font>
    <font>
      <i/>
      <sz val="8.5"/>
      <color theme="0" tint="-0.34998626667073579"/>
      <name val="Montserrat"/>
      <charset val="238"/>
    </font>
    <font>
      <b/>
      <sz val="10"/>
      <name val="Montserrat"/>
      <charset val="238"/>
    </font>
    <font>
      <sz val="8"/>
      <color rgb="FF575756"/>
      <name val="Montserrat"/>
      <charset val="238"/>
    </font>
    <font>
      <sz val="8"/>
      <color theme="0" tint="-0.499984740745262"/>
      <name val="Montserrat"/>
      <charset val="238"/>
    </font>
    <font>
      <b/>
      <sz val="8"/>
      <color rgb="FF6FD1DB"/>
      <name val="Montserrat"/>
      <charset val="238"/>
    </font>
    <font>
      <sz val="9"/>
      <color theme="0"/>
      <name val="Montserrat"/>
      <charset val="238"/>
    </font>
    <font>
      <sz val="10"/>
      <name val="Montserrat"/>
      <charset val="238"/>
    </font>
    <font>
      <sz val="6.5"/>
      <color theme="1" tint="0.499984740745262"/>
      <name val="Montserrat"/>
      <charset val="238"/>
    </font>
    <font>
      <b/>
      <sz val="11"/>
      <color theme="0"/>
      <name val="Montserrat"/>
      <charset val="238"/>
    </font>
    <font>
      <b/>
      <sz val="11"/>
      <color rgb="FF01B3CD"/>
      <name val="Montserrat"/>
      <charset val="238"/>
    </font>
    <font>
      <sz val="12"/>
      <color theme="0"/>
      <name val="Montserrat"/>
      <charset val="238"/>
    </font>
    <font>
      <sz val="12"/>
      <color indexed="9"/>
      <name val="Montserrat"/>
      <charset val="238"/>
    </font>
    <font>
      <sz val="11"/>
      <color theme="0"/>
      <name val="Montserrat"/>
      <charset val="238"/>
    </font>
    <font>
      <sz val="11"/>
      <color rgb="FF575756"/>
      <name val="HelveticaNeueLT Pro 55 Roman"/>
      <family val="2"/>
    </font>
    <font>
      <sz val="10"/>
      <color indexed="8"/>
      <name val="HelveticaNeueLT Pro 55 Roman"/>
      <family val="2"/>
    </font>
    <font>
      <b/>
      <sz val="10"/>
      <color indexed="8"/>
      <name val="HelveticaNeueLT Pro 55 Roman"/>
      <charset val="238"/>
    </font>
    <font>
      <sz val="10"/>
      <name val="HelveticaNeueLT Pro 55 Roman"/>
      <charset val="238"/>
    </font>
    <font>
      <sz val="10"/>
      <name val="HelveticaNeueLT Pro 55 Roman"/>
      <family val="2"/>
    </font>
    <font>
      <b/>
      <sz val="10"/>
      <color rgb="FF01B3CD"/>
      <name val="HelveticaNeueLT Pro 55 Roman"/>
      <charset val="238"/>
    </font>
    <font>
      <sz val="7"/>
      <color theme="1"/>
      <name val="HelveticaNeueLT Pro 55 Roman"/>
      <family val="2"/>
    </font>
    <font>
      <sz val="10"/>
      <color theme="1"/>
      <name val="Montserrat"/>
      <charset val="238"/>
    </font>
    <font>
      <b/>
      <sz val="10"/>
      <color theme="0"/>
      <name val="Montserrat"/>
      <charset val="238"/>
    </font>
    <font>
      <sz val="10"/>
      <color theme="1" tint="0.499984740745262"/>
      <name val="Montserrat"/>
      <charset val="238"/>
    </font>
    <font>
      <b/>
      <sz val="10"/>
      <name val="HelveticaNeueLT Pro 55 Roman"/>
      <family val="2"/>
    </font>
    <font>
      <b/>
      <sz val="10"/>
      <color rgb="FF01B3CD"/>
      <name val="HelveticaNeueLT Pro 55 Roman"/>
      <family val="2"/>
    </font>
    <font>
      <b/>
      <sz val="10"/>
      <color rgb="FF01B3D1"/>
      <name val="HelveticaNeueLT Pro 55 Roman"/>
      <family val="2"/>
    </font>
    <font>
      <b/>
      <sz val="10"/>
      <color indexed="8"/>
      <name val="HelveticaNeueLT Pro 55 Roman"/>
      <family val="2"/>
    </font>
    <font>
      <b/>
      <sz val="10"/>
      <color rgb="FF01B3D1"/>
      <name val="HelveticaNeueLT Pro 55 Roman"/>
      <charset val="238"/>
    </font>
    <font>
      <sz val="6.5"/>
      <color theme="1"/>
      <name val="HelveticaNeueLT Pro 55 Roman"/>
      <family val="2"/>
    </font>
    <font>
      <b/>
      <sz val="10"/>
      <color indexed="30"/>
      <name val="HelveticaNeueLT Pro 55 Roman"/>
      <family val="2"/>
    </font>
    <font>
      <sz val="10"/>
      <color theme="1"/>
      <name val="HelveticaNeueLT Pro 55 Roman"/>
      <family val="2"/>
    </font>
    <font>
      <b/>
      <i/>
      <sz val="10"/>
      <color rgb="FF01B3D1"/>
      <name val="HelveticaNeueLT Pro 55 Roman"/>
      <family val="2"/>
    </font>
    <font>
      <b/>
      <sz val="10"/>
      <name val="HelveticaNeueLT Pro 55 Roman"/>
      <family val="2"/>
      <charset val="238"/>
    </font>
    <font>
      <sz val="10"/>
      <color rgb="FFFF0000"/>
      <name val="HelveticaNeueLT Pro 55 Roman"/>
      <family val="2"/>
    </font>
    <font>
      <b/>
      <i/>
      <sz val="10"/>
      <color rgb="FF01B3CD"/>
      <name val="HelveticaNeueLT Pro 55 Roman"/>
      <family val="2"/>
    </font>
    <font>
      <b/>
      <sz val="10"/>
      <name val="HelveticaNeueLT Pro 55 Roman"/>
      <charset val="238"/>
    </font>
    <font>
      <sz val="11"/>
      <color theme="1" tint="0.499984740745262"/>
      <name val="HelveticaNeueLT Pro 55 Roman"/>
      <family val="2"/>
      <charset val="238"/>
    </font>
    <font>
      <b/>
      <i/>
      <sz val="10"/>
      <color indexed="30"/>
      <name val="HelveticaNeueLT Pro 55 Roman"/>
      <family val="2"/>
    </font>
    <font>
      <sz val="10"/>
      <color theme="1"/>
      <name val="Calibri"/>
      <family val="2"/>
      <charset val="238"/>
      <scheme val="minor"/>
    </font>
    <font>
      <sz val="10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sz val="10"/>
      <color rgb="FF575756"/>
      <name val="Montserrat"/>
      <charset val="238"/>
    </font>
    <font>
      <sz val="12"/>
      <color indexed="8"/>
      <name val="Calibri"/>
      <family val="2"/>
      <charset val="238"/>
      <scheme val="minor"/>
    </font>
    <font>
      <b/>
      <sz val="10"/>
      <color rgb="FF575756"/>
      <name val="Montserrat"/>
      <charset val="238"/>
    </font>
    <font>
      <sz val="11"/>
      <name val="Montserrat"/>
      <charset val="238"/>
    </font>
    <font>
      <sz val="7"/>
      <name val="Montserrat"/>
      <charset val="238"/>
    </font>
    <font>
      <sz val="10"/>
      <color rgb="FFFF0000"/>
      <name val="Montserrat"/>
      <charset val="238"/>
    </font>
    <font>
      <b/>
      <sz val="14"/>
      <color rgb="FF01B3CD"/>
      <name val="Montserrat"/>
      <charset val="238"/>
    </font>
    <font>
      <b/>
      <sz val="18"/>
      <color rgb="FF01B3D1"/>
      <name val="Montserrat"/>
      <charset val="238"/>
    </font>
    <font>
      <b/>
      <sz val="25"/>
      <name val="Montserrat"/>
      <charset val="238"/>
    </font>
    <font>
      <sz val="9"/>
      <color rgb="FFFF0000"/>
      <name val="Arial"/>
      <family val="2"/>
      <charset val="238"/>
    </font>
    <font>
      <i/>
      <sz val="10"/>
      <color theme="1" tint="0.499984740745262"/>
      <name val="HelveticaNeueLT Pro 55 Roman"/>
      <family val="2"/>
    </font>
    <font>
      <sz val="9"/>
      <color rgb="FF7030A0"/>
      <name val="Arial"/>
      <family val="2"/>
      <charset val="238"/>
    </font>
    <font>
      <b/>
      <u/>
      <sz val="16"/>
      <color theme="1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01B3CD"/>
        <bgColor indexed="22"/>
      </patternFill>
    </fill>
    <fill>
      <patternFill patternType="solid">
        <fgColor theme="0"/>
        <bgColor indexed="26"/>
      </patternFill>
    </fill>
    <fill>
      <patternFill patternType="solid">
        <fgColor rgb="FF01B3CD"/>
        <bgColor indexed="34"/>
      </patternFill>
    </fill>
    <fill>
      <patternFill patternType="solid">
        <fgColor theme="0" tint="-0.14999847407452621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rgb="FF0091AC"/>
        <bgColor indexed="64"/>
      </patternFill>
    </fill>
    <fill>
      <patternFill patternType="solid">
        <fgColor rgb="FF575756"/>
        <bgColor indexed="22"/>
      </patternFill>
    </fill>
    <fill>
      <patternFill patternType="solid">
        <fgColor theme="1"/>
        <bgColor indexed="2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medium">
        <color rgb="FF01B3D1"/>
      </top>
      <bottom style="medium">
        <color rgb="FF01B3D1"/>
      </bottom>
      <diagonal/>
    </border>
  </borders>
  <cellStyleXfs count="8">
    <xf numFmtId="0" fontId="0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30" fillId="0" borderId="0"/>
    <xf numFmtId="44" fontId="36" fillId="0" borderId="0" applyFont="0" applyFill="0" applyBorder="0" applyAlignment="0" applyProtection="0"/>
  </cellStyleXfs>
  <cellXfs count="305">
    <xf numFmtId="0" fontId="0" fillId="0" borderId="0" xfId="0"/>
    <xf numFmtId="0" fontId="7" fillId="3" borderId="0" xfId="1" applyFont="1" applyFill="1" applyAlignment="1">
      <alignment vertical="center"/>
    </xf>
    <xf numFmtId="0" fontId="10" fillId="4" borderId="3" xfId="2" applyFont="1" applyFill="1" applyBorder="1" applyAlignment="1">
      <alignment horizontal="center" vertical="center"/>
    </xf>
    <xf numFmtId="0" fontId="12" fillId="4" borderId="3" xfId="2" applyFont="1" applyFill="1" applyBorder="1" applyAlignment="1">
      <alignment horizontal="left" vertical="center"/>
    </xf>
    <xf numFmtId="166" fontId="13" fillId="0" borderId="0" xfId="2" applyNumberFormat="1" applyFont="1" applyAlignment="1">
      <alignment horizontal="left" vertical="center"/>
    </xf>
    <xf numFmtId="0" fontId="10" fillId="4" borderId="1" xfId="2" applyFont="1" applyFill="1" applyBorder="1" applyAlignment="1">
      <alignment horizontal="center" vertical="center"/>
    </xf>
    <xf numFmtId="0" fontId="12" fillId="4" borderId="1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4" fillId="5" borderId="0" xfId="2" applyFont="1" applyFill="1" applyAlignment="1">
      <alignment horizontal="center" vertical="center"/>
    </xf>
    <xf numFmtId="0" fontId="16" fillId="3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49" fontId="16" fillId="0" borderId="10" xfId="1" applyNumberFormat="1" applyFont="1" applyBorder="1" applyAlignment="1">
      <alignment horizontal="center" vertical="center"/>
    </xf>
    <xf numFmtId="0" fontId="16" fillId="0" borderId="10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center" vertical="center"/>
    </xf>
    <xf numFmtId="0" fontId="17" fillId="7" borderId="10" xfId="0" applyFont="1" applyFill="1" applyBorder="1" applyAlignment="1">
      <alignment horizontal="center" vertical="center"/>
    </xf>
    <xf numFmtId="0" fontId="17" fillId="7" borderId="10" xfId="0" applyFont="1" applyFill="1" applyBorder="1" applyAlignment="1">
      <alignment vertical="center"/>
    </xf>
    <xf numFmtId="0" fontId="19" fillId="7" borderId="10" xfId="0" applyFont="1" applyFill="1" applyBorder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22" fillId="0" borderId="0" xfId="2" applyFont="1" applyAlignment="1">
      <alignment horizontal="left" vertical="center"/>
    </xf>
    <xf numFmtId="0" fontId="23" fillId="0" borderId="0" xfId="2" applyFont="1" applyAlignment="1">
      <alignment horizontal="left" vertical="center"/>
    </xf>
    <xf numFmtId="166" fontId="24" fillId="0" borderId="0" xfId="2" applyNumberFormat="1" applyFont="1" applyAlignment="1">
      <alignment vertical="center"/>
    </xf>
    <xf numFmtId="0" fontId="22" fillId="4" borderId="14" xfId="2" applyFont="1" applyFill="1" applyBorder="1" applyAlignment="1">
      <alignment horizontal="center" vertical="center"/>
    </xf>
    <xf numFmtId="0" fontId="25" fillId="4" borderId="15" xfId="2" applyFont="1" applyFill="1" applyBorder="1" applyAlignment="1">
      <alignment horizontal="left" vertical="center"/>
    </xf>
    <xf numFmtId="0" fontId="17" fillId="4" borderId="14" xfId="2" applyFont="1" applyFill="1" applyBorder="1" applyAlignment="1">
      <alignment horizontal="center" vertical="center"/>
    </xf>
    <xf numFmtId="0" fontId="20" fillId="4" borderId="15" xfId="2" applyFont="1" applyFill="1" applyBorder="1" applyAlignment="1">
      <alignment horizontal="center" vertical="center"/>
    </xf>
    <xf numFmtId="0" fontId="17" fillId="4" borderId="15" xfId="2" applyFont="1" applyFill="1" applyBorder="1" applyAlignment="1">
      <alignment horizontal="left" vertical="center"/>
    </xf>
    <xf numFmtId="0" fontId="20" fillId="4" borderId="15" xfId="2" applyFont="1" applyFill="1" applyBorder="1" applyAlignment="1">
      <alignment horizontal="left" vertical="center"/>
    </xf>
    <xf numFmtId="0" fontId="17" fillId="0" borderId="2" xfId="2" applyFont="1" applyBorder="1" applyAlignment="1">
      <alignment horizontal="center" vertical="center"/>
    </xf>
    <xf numFmtId="0" fontId="20" fillId="0" borderId="3" xfId="2" applyFont="1" applyBorder="1" applyAlignment="1">
      <alignment horizontal="center" vertical="center"/>
    </xf>
    <xf numFmtId="0" fontId="16" fillId="0" borderId="3" xfId="2" applyFont="1" applyBorder="1" applyAlignment="1">
      <alignment horizontal="left" vertical="center"/>
    </xf>
    <xf numFmtId="0" fontId="17" fillId="0" borderId="5" xfId="2" applyFont="1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22" fillId="0" borderId="3" xfId="2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0" fontId="23" fillId="0" borderId="3" xfId="2" applyFont="1" applyBorder="1" applyAlignment="1">
      <alignment vertical="center"/>
    </xf>
    <xf numFmtId="0" fontId="7" fillId="0" borderId="0" xfId="1" applyFont="1" applyAlignment="1">
      <alignment vertical="center"/>
    </xf>
    <xf numFmtId="0" fontId="7" fillId="3" borderId="0" xfId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164" fontId="17" fillId="0" borderId="0" xfId="0" applyNumberFormat="1" applyFont="1" applyAlignment="1">
      <alignment vertical="center"/>
    </xf>
    <xf numFmtId="168" fontId="1" fillId="0" borderId="0" xfId="0" applyNumberFormat="1" applyFont="1" applyAlignment="1">
      <alignment vertical="center"/>
    </xf>
    <xf numFmtId="168" fontId="13" fillId="4" borderId="4" xfId="2" applyNumberFormat="1" applyFont="1" applyFill="1" applyBorder="1" applyAlignment="1">
      <alignment horizontal="left" vertical="center"/>
    </xf>
    <xf numFmtId="168" fontId="13" fillId="4" borderId="8" xfId="2" applyNumberFormat="1" applyFont="1" applyFill="1" applyBorder="1" applyAlignment="1">
      <alignment horizontal="left" vertical="center"/>
    </xf>
    <xf numFmtId="168" fontId="14" fillId="5" borderId="0" xfId="2" applyNumberFormat="1" applyFont="1" applyFill="1" applyAlignment="1">
      <alignment horizontal="center" vertical="center"/>
    </xf>
    <xf numFmtId="168" fontId="23" fillId="0" borderId="0" xfId="2" applyNumberFormat="1" applyFont="1" applyAlignment="1">
      <alignment horizontal="right" vertical="center"/>
    </xf>
    <xf numFmtId="168" fontId="20" fillId="4" borderId="16" xfId="2" applyNumberFormat="1" applyFont="1" applyFill="1" applyBorder="1" applyAlignment="1">
      <alignment horizontal="right" vertical="center"/>
    </xf>
    <xf numFmtId="168" fontId="20" fillId="0" borderId="4" xfId="2" applyNumberFormat="1" applyFont="1" applyBorder="1" applyAlignment="1">
      <alignment horizontal="right" vertical="center"/>
    </xf>
    <xf numFmtId="168" fontId="2" fillId="0" borderId="6" xfId="0" applyNumberFormat="1" applyFont="1" applyBorder="1" applyAlignment="1">
      <alignment vertical="center" wrapText="1"/>
    </xf>
    <xf numFmtId="168" fontId="2" fillId="0" borderId="6" xfId="0" applyNumberFormat="1" applyFont="1" applyBorder="1" applyAlignment="1">
      <alignment horizontal="left" vertical="center" wrapText="1"/>
    </xf>
    <xf numFmtId="168" fontId="1" fillId="0" borderId="8" xfId="0" applyNumberFormat="1" applyFont="1" applyBorder="1" applyAlignment="1">
      <alignment vertical="center"/>
    </xf>
    <xf numFmtId="168" fontId="23" fillId="0" borderId="3" xfId="2" applyNumberFormat="1" applyFont="1" applyBorder="1" applyAlignment="1">
      <alignment vertical="center"/>
    </xf>
    <xf numFmtId="168" fontId="13" fillId="4" borderId="3" xfId="2" applyNumberFormat="1" applyFont="1" applyFill="1" applyBorder="1" applyAlignment="1">
      <alignment horizontal="left" vertical="center"/>
    </xf>
    <xf numFmtId="168" fontId="13" fillId="4" borderId="1" xfId="2" applyNumberFormat="1" applyFont="1" applyFill="1" applyBorder="1" applyAlignment="1">
      <alignment horizontal="left" vertical="center"/>
    </xf>
    <xf numFmtId="168" fontId="17" fillId="7" borderId="10" xfId="0" applyNumberFormat="1" applyFont="1" applyFill="1" applyBorder="1" applyAlignment="1">
      <alignment vertical="center"/>
    </xf>
    <xf numFmtId="168" fontId="24" fillId="0" borderId="0" xfId="2" applyNumberFormat="1" applyFont="1" applyAlignment="1">
      <alignment vertical="center"/>
    </xf>
    <xf numFmtId="168" fontId="21" fillId="4" borderId="15" xfId="2" applyNumberFormat="1" applyFont="1" applyFill="1" applyBorder="1" applyAlignment="1">
      <alignment vertical="center"/>
    </xf>
    <xf numFmtId="168" fontId="21" fillId="0" borderId="3" xfId="2" applyNumberFormat="1" applyFont="1" applyBorder="1" applyAlignment="1">
      <alignment vertical="center"/>
    </xf>
    <xf numFmtId="168" fontId="2" fillId="0" borderId="0" xfId="0" applyNumberFormat="1" applyFont="1" applyAlignment="1">
      <alignment vertical="center" wrapText="1"/>
    </xf>
    <xf numFmtId="168" fontId="2" fillId="0" borderId="0" xfId="0" applyNumberFormat="1" applyFont="1" applyAlignment="1">
      <alignment horizontal="left" vertical="center" wrapText="1"/>
    </xf>
    <xf numFmtId="168" fontId="1" fillId="0" borderId="1" xfId="0" applyNumberFormat="1" applyFont="1" applyBorder="1" applyAlignment="1">
      <alignment vertical="center"/>
    </xf>
    <xf numFmtId="167" fontId="16" fillId="0" borderId="10" xfId="1" applyNumberFormat="1" applyFont="1" applyBorder="1" applyAlignment="1">
      <alignment horizontal="center" vertical="center"/>
    </xf>
    <xf numFmtId="168" fontId="16" fillId="0" borderId="10" xfId="3" applyNumberFormat="1" applyFont="1" applyBorder="1" applyAlignment="1">
      <alignment horizontal="right" vertical="center"/>
    </xf>
    <xf numFmtId="169" fontId="16" fillId="0" borderId="10" xfId="1" applyNumberFormat="1" applyFont="1" applyBorder="1" applyAlignment="1">
      <alignment horizontal="right" vertical="center"/>
    </xf>
    <xf numFmtId="168" fontId="18" fillId="0" borderId="10" xfId="3" applyNumberFormat="1" applyFont="1" applyBorder="1" applyAlignment="1">
      <alignment horizontal="right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166" fontId="15" fillId="6" borderId="19" xfId="0" applyNumberFormat="1" applyFont="1" applyFill="1" applyBorder="1" applyAlignment="1">
      <alignment horizontal="center" vertical="center"/>
    </xf>
    <xf numFmtId="165" fontId="15" fillId="6" borderId="19" xfId="0" applyNumberFormat="1" applyFont="1" applyFill="1" applyBorder="1" applyAlignment="1">
      <alignment horizontal="center" vertical="center"/>
    </xf>
    <xf numFmtId="168" fontId="15" fillId="6" borderId="19" xfId="0" applyNumberFormat="1" applyFont="1" applyFill="1" applyBorder="1" applyAlignment="1">
      <alignment horizontal="center" vertical="center"/>
    </xf>
    <xf numFmtId="166" fontId="15" fillId="6" borderId="17" xfId="0" applyNumberFormat="1" applyFont="1" applyFill="1" applyBorder="1" applyAlignment="1">
      <alignment horizontal="center" vertical="center" wrapText="1"/>
    </xf>
    <xf numFmtId="49" fontId="16" fillId="0" borderId="9" xfId="1" applyNumberFormat="1" applyFont="1" applyBorder="1" applyAlignment="1">
      <alignment horizontal="center" vertical="center"/>
    </xf>
    <xf numFmtId="170" fontId="16" fillId="0" borderId="11" xfId="1" applyNumberFormat="1" applyFont="1" applyBorder="1" applyAlignment="1">
      <alignment horizontal="left" vertical="center" wrapText="1"/>
    </xf>
    <xf numFmtId="0" fontId="17" fillId="7" borderId="9" xfId="0" applyFont="1" applyFill="1" applyBorder="1" applyAlignment="1">
      <alignment horizontal="center" vertical="center"/>
    </xf>
    <xf numFmtId="170" fontId="17" fillId="7" borderId="11" xfId="0" applyNumberFormat="1" applyFont="1" applyFill="1" applyBorder="1" applyAlignment="1">
      <alignment horizontal="left" vertical="center" wrapText="1"/>
    </xf>
    <xf numFmtId="168" fontId="16" fillId="0" borderId="12" xfId="3" applyNumberFormat="1" applyFont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5" applyFont="1"/>
    <xf numFmtId="0" fontId="3" fillId="0" borderId="0" xfId="5" applyFont="1" applyAlignment="1">
      <alignment horizontal="left"/>
    </xf>
    <xf numFmtId="42" fontId="3" fillId="0" borderId="0" xfId="5" applyNumberFormat="1" applyFont="1" applyAlignment="1">
      <alignment horizontal="left"/>
    </xf>
    <xf numFmtId="0" fontId="4" fillId="0" borderId="0" xfId="5" applyFont="1"/>
    <xf numFmtId="42" fontId="5" fillId="0" borderId="0" xfId="5" applyNumberFormat="1" applyFont="1"/>
    <xf numFmtId="42" fontId="7" fillId="0" borderId="0" xfId="6" applyNumberFormat="1" applyFont="1" applyAlignment="1">
      <alignment horizontal="right" vertical="center"/>
    </xf>
    <xf numFmtId="0" fontId="1" fillId="0" borderId="21" xfId="5" applyFont="1" applyBorder="1" applyAlignment="1">
      <alignment vertical="center"/>
    </xf>
    <xf numFmtId="0" fontId="1" fillId="0" borderId="22" xfId="6" applyFont="1" applyBorder="1" applyAlignment="1">
      <alignment vertical="center"/>
    </xf>
    <xf numFmtId="0" fontId="15" fillId="0" borderId="21" xfId="1" applyFont="1" applyBorder="1" applyAlignment="1">
      <alignment horizontal="center" vertical="center"/>
    </xf>
    <xf numFmtId="168" fontId="34" fillId="0" borderId="21" xfId="3" applyNumberFormat="1" applyFont="1" applyBorder="1" applyAlignment="1">
      <alignment horizontal="right" vertical="center"/>
    </xf>
    <xf numFmtId="0" fontId="15" fillId="0" borderId="22" xfId="1" applyFont="1" applyBorder="1" applyAlignment="1">
      <alignment horizontal="center" vertical="center"/>
    </xf>
    <xf numFmtId="168" fontId="15" fillId="0" borderId="22" xfId="1" applyNumberFormat="1" applyFont="1" applyBorder="1" applyAlignment="1">
      <alignment horizontal="right" vertical="center" wrapText="1"/>
    </xf>
    <xf numFmtId="166" fontId="1" fillId="0" borderId="0" xfId="5" applyNumberFormat="1" applyFont="1"/>
    <xf numFmtId="42" fontId="1" fillId="0" borderId="0" xfId="5" applyNumberFormat="1" applyFont="1" applyAlignment="1">
      <alignment horizontal="right"/>
    </xf>
    <xf numFmtId="0" fontId="31" fillId="6" borderId="0" xfId="5" applyFont="1" applyFill="1" applyAlignment="1">
      <alignment horizontal="left" vertical="center" indent="1"/>
    </xf>
    <xf numFmtId="0" fontId="31" fillId="6" borderId="0" xfId="5" applyFont="1" applyFill="1" applyAlignment="1">
      <alignment vertical="center"/>
    </xf>
    <xf numFmtId="168" fontId="31" fillId="6" borderId="0" xfId="5" applyNumberFormat="1" applyFont="1" applyFill="1" applyAlignment="1">
      <alignment vertical="center"/>
    </xf>
    <xf numFmtId="0" fontId="32" fillId="6" borderId="0" xfId="5" applyFont="1" applyFill="1" applyAlignment="1">
      <alignment horizontal="left" vertical="center" indent="1"/>
    </xf>
    <xf numFmtId="0" fontId="32" fillId="6" borderId="0" xfId="5" applyFont="1" applyFill="1" applyAlignment="1">
      <alignment vertical="center"/>
    </xf>
    <xf numFmtId="0" fontId="32" fillId="6" borderId="0" xfId="5" applyFont="1" applyFill="1" applyAlignment="1">
      <alignment horizontal="center" vertical="center"/>
    </xf>
    <xf numFmtId="165" fontId="13" fillId="4" borderId="3" xfId="2" applyNumberFormat="1" applyFont="1" applyFill="1" applyBorder="1" applyAlignment="1">
      <alignment horizontal="right" vertical="center"/>
    </xf>
    <xf numFmtId="165" fontId="13" fillId="4" borderId="1" xfId="2" applyNumberFormat="1" applyFont="1" applyFill="1" applyBorder="1" applyAlignment="1">
      <alignment horizontal="right" vertical="center"/>
    </xf>
    <xf numFmtId="165" fontId="14" fillId="5" borderId="0" xfId="2" applyNumberFormat="1" applyFont="1" applyFill="1" applyAlignment="1">
      <alignment horizontal="right" vertical="center"/>
    </xf>
    <xf numFmtId="165" fontId="24" fillId="0" borderId="0" xfId="2" applyNumberFormat="1" applyFont="1" applyAlignment="1">
      <alignment horizontal="right" vertical="center"/>
    </xf>
    <xf numFmtId="165" fontId="21" fillId="4" borderId="15" xfId="2" applyNumberFormat="1" applyFont="1" applyFill="1" applyBorder="1" applyAlignment="1">
      <alignment horizontal="right" vertical="center"/>
    </xf>
    <xf numFmtId="165" fontId="21" fillId="0" borderId="3" xfId="2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1" fillId="0" borderId="1" xfId="0" applyFont="1" applyBorder="1" applyAlignment="1">
      <alignment horizontal="right" vertical="center"/>
    </xf>
    <xf numFmtId="0" fontId="23" fillId="0" borderId="3" xfId="2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0" fontId="26" fillId="0" borderId="0" xfId="5" applyFont="1"/>
    <xf numFmtId="170" fontId="16" fillId="0" borderId="13" xfId="1" applyNumberFormat="1" applyFont="1" applyBorder="1" applyAlignment="1">
      <alignment horizontal="left" vertical="center" wrapText="1"/>
    </xf>
    <xf numFmtId="169" fontId="17" fillId="7" borderId="10" xfId="0" applyNumberFormat="1" applyFont="1" applyFill="1" applyBorder="1" applyAlignment="1">
      <alignment horizontal="right" vertical="center"/>
    </xf>
    <xf numFmtId="170" fontId="16" fillId="0" borderId="10" xfId="1" applyNumberFormat="1" applyFont="1" applyBorder="1" applyAlignment="1">
      <alignment horizontal="center" vertical="center"/>
    </xf>
    <xf numFmtId="170" fontId="17" fillId="7" borderId="10" xfId="0" applyNumberFormat="1" applyFont="1" applyFill="1" applyBorder="1" applyAlignment="1">
      <alignment horizontal="center" vertical="center"/>
    </xf>
    <xf numFmtId="168" fontId="15" fillId="6" borderId="19" xfId="0" applyNumberFormat="1" applyFont="1" applyFill="1" applyBorder="1" applyAlignment="1">
      <alignment horizontal="center" vertical="center" wrapText="1"/>
    </xf>
    <xf numFmtId="166" fontId="15" fillId="6" borderId="19" xfId="0" applyNumberFormat="1" applyFont="1" applyFill="1" applyBorder="1" applyAlignment="1">
      <alignment horizontal="center" vertical="center" wrapText="1"/>
    </xf>
    <xf numFmtId="49" fontId="16" fillId="0" borderId="20" xfId="1" applyNumberFormat="1" applyFont="1" applyBorder="1" applyAlignment="1">
      <alignment horizontal="center" vertical="center"/>
    </xf>
    <xf numFmtId="49" fontId="16" fillId="0" borderId="12" xfId="1" applyNumberFormat="1" applyFont="1" applyBorder="1" applyAlignment="1">
      <alignment horizontal="center" vertical="center"/>
    </xf>
    <xf numFmtId="0" fontId="16" fillId="0" borderId="12" xfId="1" applyFont="1" applyBorder="1" applyAlignment="1">
      <alignment horizontal="left" vertical="center" wrapText="1"/>
    </xf>
    <xf numFmtId="167" fontId="16" fillId="0" borderId="12" xfId="1" applyNumberFormat="1" applyFont="1" applyBorder="1" applyAlignment="1">
      <alignment horizontal="center" vertical="center"/>
    </xf>
    <xf numFmtId="169" fontId="16" fillId="0" borderId="12" xfId="1" applyNumberFormat="1" applyFont="1" applyBorder="1" applyAlignment="1">
      <alignment horizontal="right" vertical="center"/>
    </xf>
    <xf numFmtId="170" fontId="16" fillId="0" borderId="12" xfId="1" applyNumberFormat="1" applyFont="1" applyBorder="1" applyAlignment="1">
      <alignment horizontal="center" vertical="center"/>
    </xf>
    <xf numFmtId="0" fontId="22" fillId="4" borderId="15" xfId="2" applyFont="1" applyFill="1" applyBorder="1" applyAlignment="1">
      <alignment horizontal="center" vertical="center"/>
    </xf>
    <xf numFmtId="165" fontId="7" fillId="4" borderId="15" xfId="2" applyNumberFormat="1" applyFont="1" applyFill="1" applyBorder="1" applyAlignment="1">
      <alignment horizontal="right" vertical="center"/>
    </xf>
    <xf numFmtId="168" fontId="7" fillId="4" borderId="15" xfId="2" applyNumberFormat="1" applyFont="1" applyFill="1" applyBorder="1" applyAlignment="1">
      <alignment vertical="center"/>
    </xf>
    <xf numFmtId="168" fontId="25" fillId="4" borderId="16" xfId="2" applyNumberFormat="1" applyFont="1" applyFill="1" applyBorder="1" applyAlignment="1">
      <alignment horizontal="right" vertical="center"/>
    </xf>
    <xf numFmtId="0" fontId="35" fillId="0" borderId="0" xfId="5" applyFont="1"/>
    <xf numFmtId="42" fontId="6" fillId="0" borderId="0" xfId="5" applyNumberFormat="1" applyFont="1" applyAlignment="1">
      <alignment vertical="center"/>
    </xf>
    <xf numFmtId="0" fontId="1" fillId="0" borderId="0" xfId="5" applyFont="1" applyAlignment="1">
      <alignment horizontal="left"/>
    </xf>
    <xf numFmtId="14" fontId="1" fillId="0" borderId="0" xfId="5" applyNumberFormat="1" applyFont="1" applyAlignment="1">
      <alignment horizontal="left"/>
    </xf>
    <xf numFmtId="0" fontId="37" fillId="0" borderId="0" xfId="0" applyFont="1"/>
    <xf numFmtId="0" fontId="38" fillId="0" borderId="0" xfId="0" applyFont="1"/>
    <xf numFmtId="49" fontId="41" fillId="8" borderId="0" xfId="0" applyNumberFormat="1" applyFont="1" applyFill="1" applyAlignment="1">
      <alignment vertical="top" wrapText="1"/>
    </xf>
    <xf numFmtId="49" fontId="42" fillId="8" borderId="0" xfId="0" applyNumberFormat="1" applyFont="1" applyFill="1" applyAlignment="1">
      <alignment vertical="top"/>
    </xf>
    <xf numFmtId="0" fontId="43" fillId="8" borderId="0" xfId="0" applyFont="1" applyFill="1"/>
    <xf numFmtId="49" fontId="44" fillId="8" borderId="0" xfId="0" applyNumberFormat="1" applyFont="1" applyFill="1" applyAlignment="1">
      <alignment horizontal="left" vertical="top" wrapText="1"/>
    </xf>
    <xf numFmtId="0" fontId="45" fillId="8" borderId="0" xfId="0" applyFont="1" applyFill="1"/>
    <xf numFmtId="0" fontId="49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1" fillId="9" borderId="0" xfId="6" applyFont="1" applyFill="1" applyAlignment="1">
      <alignment horizontal="left" vertical="center"/>
    </xf>
    <xf numFmtId="49" fontId="52" fillId="9" borderId="0" xfId="6" applyNumberFormat="1" applyFont="1" applyFill="1" applyAlignment="1">
      <alignment horizontal="left" vertical="top" wrapText="1"/>
    </xf>
    <xf numFmtId="0" fontId="53" fillId="9" borderId="0" xfId="0" applyFont="1" applyFill="1" applyAlignment="1">
      <alignment horizontal="left" wrapText="1"/>
    </xf>
    <xf numFmtId="0" fontId="54" fillId="9" borderId="0" xfId="6" applyFont="1" applyFill="1" applyAlignment="1">
      <alignment horizontal="left" vertical="center"/>
    </xf>
    <xf numFmtId="0" fontId="47" fillId="0" borderId="0" xfId="2" applyFont="1" applyAlignment="1">
      <alignment vertical="center"/>
    </xf>
    <xf numFmtId="0" fontId="57" fillId="10" borderId="0" xfId="2" applyFont="1" applyFill="1" applyAlignment="1">
      <alignment horizontal="left" vertical="center" indent="1"/>
    </xf>
    <xf numFmtId="0" fontId="57" fillId="10" borderId="0" xfId="2" applyFont="1" applyFill="1" applyAlignment="1">
      <alignment vertical="center"/>
    </xf>
    <xf numFmtId="0" fontId="57" fillId="0" borderId="0" xfId="2" applyFont="1" applyAlignment="1">
      <alignment horizontal="left" vertical="center" indent="1"/>
    </xf>
    <xf numFmtId="0" fontId="57" fillId="0" borderId="0" xfId="2" applyFont="1" applyAlignment="1">
      <alignment vertical="center"/>
    </xf>
    <xf numFmtId="0" fontId="56" fillId="0" borderId="0" xfId="2" applyFont="1" applyAlignment="1">
      <alignment horizontal="left" vertical="center" indent="1"/>
    </xf>
    <xf numFmtId="0" fontId="56" fillId="0" borderId="0" xfId="2" applyFont="1" applyAlignment="1">
      <alignment vertical="center"/>
    </xf>
    <xf numFmtId="0" fontId="58" fillId="0" borderId="0" xfId="0" applyFont="1"/>
    <xf numFmtId="0" fontId="57" fillId="4" borderId="0" xfId="2" applyFont="1" applyFill="1" applyAlignment="1">
      <alignment horizontal="left" vertical="center" indent="1"/>
    </xf>
    <xf numFmtId="0" fontId="56" fillId="4" borderId="0" xfId="2" applyFont="1" applyFill="1" applyAlignment="1">
      <alignment vertical="center"/>
    </xf>
    <xf numFmtId="0" fontId="59" fillId="0" borderId="23" xfId="0" applyFont="1" applyBorder="1"/>
    <xf numFmtId="0" fontId="59" fillId="0" borderId="0" xfId="0" applyFont="1"/>
    <xf numFmtId="171" fontId="60" fillId="0" borderId="23" xfId="3" applyNumberFormat="1" applyFont="1" applyBorder="1" applyAlignment="1">
      <alignment horizontal="center" vertical="center" wrapText="1"/>
    </xf>
    <xf numFmtId="1" fontId="60" fillId="0" borderId="23" xfId="3" applyNumberFormat="1" applyFont="1" applyBorder="1" applyAlignment="1">
      <alignment horizontal="center" vertical="center" wrapText="1"/>
    </xf>
    <xf numFmtId="0" fontId="62" fillId="0" borderId="23" xfId="0" applyFont="1" applyBorder="1" applyAlignment="1">
      <alignment horizontal="left" vertical="top" wrapText="1"/>
    </xf>
    <xf numFmtId="0" fontId="63" fillId="0" borderId="23" xfId="0" applyFont="1" applyBorder="1" applyAlignment="1">
      <alignment horizontal="left" vertical="top" wrapText="1"/>
    </xf>
    <xf numFmtId="49" fontId="64" fillId="0" borderId="23" xfId="6" applyNumberFormat="1" applyFont="1" applyBorder="1" applyAlignment="1">
      <alignment horizontal="left" vertical="top" wrapText="1"/>
    </xf>
    <xf numFmtId="0" fontId="65" fillId="0" borderId="23" xfId="0" applyFont="1" applyBorder="1" applyAlignment="1">
      <alignment horizontal="left" wrapText="1"/>
    </xf>
    <xf numFmtId="0" fontId="63" fillId="0" borderId="23" xfId="6" applyFont="1" applyBorder="1" applyAlignment="1">
      <alignment horizontal="center" vertical="center" wrapText="1"/>
    </xf>
    <xf numFmtId="171" fontId="66" fillId="9" borderId="0" xfId="3" applyNumberFormat="1" applyFont="1" applyFill="1" applyAlignment="1">
      <alignment horizontal="center" vertical="center" wrapText="1"/>
    </xf>
    <xf numFmtId="1" fontId="66" fillId="9" borderId="0" xfId="3" applyNumberFormat="1" applyFont="1" applyFill="1" applyAlignment="1">
      <alignment horizontal="center" vertical="center" wrapText="1"/>
    </xf>
    <xf numFmtId="0" fontId="68" fillId="9" borderId="0" xfId="0" applyFont="1" applyFill="1" applyAlignment="1">
      <alignment horizontal="left" vertical="top" wrapText="1"/>
    </xf>
    <xf numFmtId="49" fontId="70" fillId="0" borderId="23" xfId="6" applyNumberFormat="1" applyFont="1" applyBorder="1" applyAlignment="1">
      <alignment horizontal="left" vertical="top" wrapText="1"/>
    </xf>
    <xf numFmtId="171" fontId="60" fillId="0" borderId="0" xfId="3" applyNumberFormat="1" applyFont="1" applyAlignment="1">
      <alignment horizontal="center" vertical="center" wrapText="1"/>
    </xf>
    <xf numFmtId="1" fontId="60" fillId="0" borderId="0" xfId="3" applyNumberFormat="1" applyFont="1" applyAlignment="1">
      <alignment horizontal="center" vertical="center" wrapText="1"/>
    </xf>
    <xf numFmtId="0" fontId="62" fillId="0" borderId="0" xfId="0" applyFont="1" applyAlignment="1">
      <alignment horizontal="left" vertical="top" wrapText="1"/>
    </xf>
    <xf numFmtId="0" fontId="63" fillId="0" borderId="0" xfId="0" applyFont="1" applyAlignment="1">
      <alignment horizontal="left" vertical="top" wrapText="1"/>
    </xf>
    <xf numFmtId="49" fontId="64" fillId="0" borderId="0" xfId="6" applyNumberFormat="1" applyFont="1" applyAlignment="1">
      <alignment horizontal="left" vertical="top" wrapText="1"/>
    </xf>
    <xf numFmtId="0" fontId="65" fillId="0" borderId="0" xfId="0" applyFont="1" applyAlignment="1">
      <alignment horizontal="left" wrapText="1"/>
    </xf>
    <xf numFmtId="0" fontId="63" fillId="0" borderId="0" xfId="6" applyFont="1" applyAlignment="1">
      <alignment horizontal="center" vertical="center" wrapText="1"/>
    </xf>
    <xf numFmtId="172" fontId="60" fillId="0" borderId="23" xfId="3" applyNumberFormat="1" applyFont="1" applyBorder="1" applyAlignment="1">
      <alignment horizontal="center" vertical="center" wrapText="1"/>
    </xf>
    <xf numFmtId="49" fontId="73" fillId="0" borderId="0" xfId="6" applyNumberFormat="1" applyFont="1" applyAlignment="1">
      <alignment horizontal="left" vertical="top" wrapText="1"/>
    </xf>
    <xf numFmtId="0" fontId="74" fillId="0" borderId="0" xfId="0" applyFont="1" applyAlignment="1">
      <alignment horizontal="left" wrapText="1"/>
    </xf>
    <xf numFmtId="49" fontId="63" fillId="0" borderId="23" xfId="6" applyNumberFormat="1" applyFont="1" applyBorder="1" applyAlignment="1">
      <alignment horizontal="left" vertical="top" wrapText="1"/>
    </xf>
    <xf numFmtId="0" fontId="74" fillId="0" borderId="23" xfId="0" applyFont="1" applyBorder="1" applyAlignment="1">
      <alignment horizontal="left" wrapText="1"/>
    </xf>
    <xf numFmtId="0" fontId="69" fillId="0" borderId="23" xfId="0" applyFont="1" applyBorder="1" applyAlignment="1">
      <alignment horizontal="left" vertical="top" wrapText="1"/>
    </xf>
    <xf numFmtId="0" fontId="59" fillId="12" borderId="0" xfId="0" applyFont="1" applyFill="1"/>
    <xf numFmtId="172" fontId="60" fillId="12" borderId="23" xfId="3" applyNumberFormat="1" applyFont="1" applyFill="1" applyBorder="1" applyAlignment="1">
      <alignment horizontal="center" vertical="center" wrapText="1"/>
    </xf>
    <xf numFmtId="1" fontId="60" fillId="12" borderId="23" xfId="3" applyNumberFormat="1" applyFont="1" applyFill="1" applyBorder="1" applyAlignment="1">
      <alignment horizontal="center" vertical="center" wrapText="1"/>
    </xf>
    <xf numFmtId="0" fontId="63" fillId="12" borderId="23" xfId="0" applyFont="1" applyFill="1" applyBorder="1" applyAlignment="1">
      <alignment horizontal="left" vertical="top" wrapText="1"/>
    </xf>
    <xf numFmtId="49" fontId="63" fillId="12" borderId="23" xfId="6" applyNumberFormat="1" applyFont="1" applyFill="1" applyBorder="1" applyAlignment="1">
      <alignment horizontal="left" vertical="top" wrapText="1"/>
    </xf>
    <xf numFmtId="0" fontId="74" fillId="12" borderId="23" xfId="0" applyFont="1" applyFill="1" applyBorder="1" applyAlignment="1">
      <alignment horizontal="left" wrapText="1"/>
    </xf>
    <xf numFmtId="0" fontId="63" fillId="12" borderId="23" xfId="6" applyFont="1" applyFill="1" applyBorder="1" applyAlignment="1">
      <alignment horizontal="center" vertical="center" textRotation="90" wrapText="1"/>
    </xf>
    <xf numFmtId="0" fontId="82" fillId="0" borderId="0" xfId="0" applyFont="1"/>
    <xf numFmtId="166" fontId="51" fillId="6" borderId="0" xfId="0" applyNumberFormat="1" applyFont="1" applyFill="1" applyAlignment="1">
      <alignment horizontal="center" vertical="center" wrapText="1"/>
    </xf>
    <xf numFmtId="166" fontId="51" fillId="6" borderId="0" xfId="0" applyNumberFormat="1" applyFont="1" applyFill="1" applyAlignment="1">
      <alignment horizontal="center" vertical="center"/>
    </xf>
    <xf numFmtId="0" fontId="51" fillId="6" borderId="0" xfId="0" applyFont="1" applyFill="1" applyAlignment="1">
      <alignment horizontal="center" vertical="center" wrapText="1"/>
    </xf>
    <xf numFmtId="0" fontId="51" fillId="6" borderId="0" xfId="0" applyFont="1" applyFill="1" applyAlignment="1">
      <alignment horizontal="center" vertical="center"/>
    </xf>
    <xf numFmtId="166" fontId="51" fillId="0" borderId="0" xfId="0" applyNumberFormat="1" applyFont="1" applyAlignment="1">
      <alignment horizontal="center" vertical="center" wrapText="1"/>
    </xf>
    <xf numFmtId="166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7" fillId="4" borderId="0" xfId="2" applyFont="1" applyFill="1" applyAlignment="1">
      <alignment vertical="center"/>
    </xf>
    <xf numFmtId="0" fontId="84" fillId="0" borderId="0" xfId="0" applyFont="1"/>
    <xf numFmtId="0" fontId="85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0" fontId="86" fillId="2" borderId="0" xfId="0" applyFont="1" applyFill="1" applyAlignment="1">
      <alignment vertical="center"/>
    </xf>
    <xf numFmtId="0" fontId="52" fillId="0" borderId="0" xfId="2" applyFont="1" applyAlignment="1">
      <alignment vertical="center"/>
    </xf>
    <xf numFmtId="0" fontId="87" fillId="0" borderId="0" xfId="0" applyFont="1"/>
    <xf numFmtId="0" fontId="52" fillId="0" borderId="0" xfId="0" applyFont="1" applyAlignment="1">
      <alignment horizontal="left"/>
    </xf>
    <xf numFmtId="0" fontId="55" fillId="0" borderId="0" xfId="0" applyFont="1"/>
    <xf numFmtId="0" fontId="89" fillId="0" borderId="0" xfId="2" applyFont="1" applyAlignment="1">
      <alignment vertical="center"/>
    </xf>
    <xf numFmtId="0" fontId="90" fillId="0" borderId="0" xfId="0" applyFont="1"/>
    <xf numFmtId="0" fontId="52" fillId="0" borderId="0" xfId="0" applyFont="1"/>
    <xf numFmtId="0" fontId="91" fillId="0" borderId="0" xfId="0" applyFont="1"/>
    <xf numFmtId="0" fontId="42" fillId="0" borderId="0" xfId="0" applyFont="1"/>
    <xf numFmtId="0" fontId="92" fillId="0" borderId="0" xfId="0" applyFont="1"/>
    <xf numFmtId="0" fontId="93" fillId="0" borderId="0" xfId="0" applyFont="1"/>
    <xf numFmtId="49" fontId="96" fillId="0" borderId="9" xfId="1" applyNumberFormat="1" applyFont="1" applyBorder="1" applyAlignment="1">
      <alignment horizontal="center" vertical="center"/>
    </xf>
    <xf numFmtId="49" fontId="96" fillId="0" borderId="10" xfId="1" applyNumberFormat="1" applyFont="1" applyBorder="1" applyAlignment="1">
      <alignment horizontal="center" vertical="center"/>
    </xf>
    <xf numFmtId="0" fontId="96" fillId="0" borderId="10" xfId="1" applyFont="1" applyBorder="1" applyAlignment="1">
      <alignment horizontal="left" vertical="center" wrapText="1"/>
    </xf>
    <xf numFmtId="0" fontId="96" fillId="0" borderId="10" xfId="1" applyFont="1" applyBorder="1" applyAlignment="1">
      <alignment horizontal="center" vertical="center"/>
    </xf>
    <xf numFmtId="169" fontId="96" fillId="0" borderId="10" xfId="1" applyNumberFormat="1" applyFont="1" applyBorder="1" applyAlignment="1">
      <alignment horizontal="right" vertical="center"/>
    </xf>
    <xf numFmtId="168" fontId="96" fillId="0" borderId="10" xfId="3" applyNumberFormat="1" applyFont="1" applyBorder="1" applyAlignment="1">
      <alignment horizontal="right" vertical="center"/>
    </xf>
    <xf numFmtId="170" fontId="96" fillId="0" borderId="10" xfId="1" applyNumberFormat="1" applyFont="1" applyBorder="1" applyAlignment="1">
      <alignment horizontal="center" vertical="center"/>
    </xf>
    <xf numFmtId="170" fontId="96" fillId="0" borderId="11" xfId="1" applyNumberFormat="1" applyFont="1" applyBorder="1" applyAlignment="1">
      <alignment horizontal="left" vertical="center" wrapText="1"/>
    </xf>
    <xf numFmtId="171" fontId="66" fillId="0" borderId="0" xfId="3" applyNumberFormat="1" applyFont="1" applyAlignment="1">
      <alignment horizontal="center" vertical="center" wrapText="1"/>
    </xf>
    <xf numFmtId="1" fontId="66" fillId="0" borderId="0" xfId="3" applyNumberFormat="1" applyFont="1" applyAlignment="1">
      <alignment horizontal="center" vertical="center" wrapText="1"/>
    </xf>
    <xf numFmtId="0" fontId="68" fillId="0" borderId="0" xfId="0" applyFont="1" applyAlignment="1">
      <alignment horizontal="left" vertical="top" wrapText="1"/>
    </xf>
    <xf numFmtId="49" fontId="52" fillId="0" borderId="0" xfId="6" applyNumberFormat="1" applyFont="1" applyAlignment="1">
      <alignment horizontal="left" vertical="top" wrapText="1"/>
    </xf>
    <xf numFmtId="0" fontId="53" fillId="0" borderId="0" xfId="0" applyFont="1" applyAlignment="1">
      <alignment horizontal="left" wrapText="1"/>
    </xf>
    <xf numFmtId="0" fontId="54" fillId="0" borderId="0" xfId="6" applyFont="1" applyAlignment="1">
      <alignment horizontal="left" vertical="center"/>
    </xf>
    <xf numFmtId="0" fontId="59" fillId="13" borderId="0" xfId="0" applyFont="1" applyFill="1"/>
    <xf numFmtId="172" fontId="60" fillId="13" borderId="23" xfId="3" applyNumberFormat="1" applyFont="1" applyFill="1" applyBorder="1" applyAlignment="1">
      <alignment horizontal="center" vertical="center" wrapText="1"/>
    </xf>
    <xf numFmtId="1" fontId="60" fillId="13" borderId="23" xfId="3" applyNumberFormat="1" applyFont="1" applyFill="1" applyBorder="1" applyAlignment="1">
      <alignment horizontal="center" vertical="center" wrapText="1"/>
    </xf>
    <xf numFmtId="0" fontId="63" fillId="13" borderId="23" xfId="0" applyFont="1" applyFill="1" applyBorder="1" applyAlignment="1">
      <alignment horizontal="left" vertical="top" wrapText="1"/>
    </xf>
    <xf numFmtId="49" fontId="63" fillId="13" borderId="23" xfId="6" applyNumberFormat="1" applyFont="1" applyFill="1" applyBorder="1" applyAlignment="1">
      <alignment horizontal="left" vertical="top" wrapText="1"/>
    </xf>
    <xf numFmtId="0" fontId="74" fillId="13" borderId="23" xfId="0" applyFont="1" applyFill="1" applyBorder="1" applyAlignment="1">
      <alignment horizontal="left" wrapText="1"/>
    </xf>
    <xf numFmtId="0" fontId="63" fillId="13" borderId="23" xfId="6" applyFont="1" applyFill="1" applyBorder="1" applyAlignment="1">
      <alignment horizontal="center" vertical="center" textRotation="90" wrapText="1"/>
    </xf>
    <xf numFmtId="0" fontId="62" fillId="13" borderId="23" xfId="0" applyFont="1" applyFill="1" applyBorder="1" applyAlignment="1">
      <alignment horizontal="left" vertical="top" wrapText="1"/>
    </xf>
    <xf numFmtId="171" fontId="60" fillId="13" borderId="23" xfId="3" applyNumberFormat="1" applyFont="1" applyFill="1" applyBorder="1" applyAlignment="1">
      <alignment horizontal="center" vertical="center" wrapText="1"/>
    </xf>
    <xf numFmtId="49" fontId="70" fillId="13" borderId="23" xfId="6" applyNumberFormat="1" applyFont="1" applyFill="1" applyBorder="1" applyAlignment="1">
      <alignment horizontal="left" vertical="top" wrapText="1"/>
    </xf>
    <xf numFmtId="0" fontId="65" fillId="13" borderId="23" xfId="0" applyFont="1" applyFill="1" applyBorder="1" applyAlignment="1">
      <alignment horizontal="left" wrapText="1"/>
    </xf>
    <xf numFmtId="167" fontId="88" fillId="0" borderId="0" xfId="0" applyNumberFormat="1" applyFont="1" applyAlignment="1">
      <alignment horizontal="right" vertical="center" wrapText="1"/>
    </xf>
    <xf numFmtId="167" fontId="48" fillId="0" borderId="0" xfId="0" applyNumberFormat="1" applyFont="1" applyAlignment="1">
      <alignment horizontal="right" vertical="center"/>
    </xf>
    <xf numFmtId="167" fontId="51" fillId="6" borderId="0" xfId="0" applyNumberFormat="1" applyFont="1" applyFill="1" applyAlignment="1">
      <alignment horizontal="center" vertical="center" wrapText="1"/>
    </xf>
    <xf numFmtId="167" fontId="51" fillId="0" borderId="0" xfId="0" applyNumberFormat="1" applyFont="1" applyAlignment="1">
      <alignment horizontal="center" vertical="center" wrapText="1"/>
    </xf>
    <xf numFmtId="167" fontId="66" fillId="9" borderId="0" xfId="7" applyNumberFormat="1" applyFont="1" applyFill="1" applyAlignment="1">
      <alignment horizontal="right" vertical="center" wrapText="1"/>
    </xf>
    <xf numFmtId="167" fontId="61" fillId="0" borderId="23" xfId="7" applyNumberFormat="1" applyFont="1" applyFill="1" applyBorder="1" applyAlignment="1">
      <alignment horizontal="right" vertical="center" wrapText="1"/>
    </xf>
    <xf numFmtId="167" fontId="60" fillId="0" borderId="23" xfId="7" applyNumberFormat="1" applyFont="1" applyFill="1" applyBorder="1" applyAlignment="1">
      <alignment horizontal="right" vertical="center" wrapText="1"/>
    </xf>
    <xf numFmtId="167" fontId="54" fillId="9" borderId="0" xfId="7" applyNumberFormat="1" applyFont="1" applyFill="1" applyAlignment="1">
      <alignment horizontal="right" vertical="center" wrapText="1"/>
    </xf>
    <xf numFmtId="167" fontId="54" fillId="0" borderId="0" xfId="7" applyNumberFormat="1" applyFont="1" applyFill="1" applyAlignment="1">
      <alignment horizontal="right" vertical="center" wrapText="1"/>
    </xf>
    <xf numFmtId="167" fontId="66" fillId="0" borderId="0" xfId="7" applyNumberFormat="1" applyFont="1" applyFill="1" applyAlignment="1">
      <alignment horizontal="right" vertical="center" wrapText="1"/>
    </xf>
    <xf numFmtId="167" fontId="72" fillId="13" borderId="23" xfId="7" applyNumberFormat="1" applyFont="1" applyFill="1" applyBorder="1" applyAlignment="1">
      <alignment horizontal="right" vertical="center" wrapText="1"/>
    </xf>
    <xf numFmtId="167" fontId="60" fillId="13" borderId="23" xfId="7" applyNumberFormat="1" applyFont="1" applyFill="1" applyBorder="1" applyAlignment="1">
      <alignment horizontal="right" vertical="center" wrapText="1"/>
    </xf>
    <xf numFmtId="167" fontId="67" fillId="9" borderId="0" xfId="7" applyNumberFormat="1" applyFont="1" applyFill="1" applyAlignment="1">
      <alignment horizontal="right" vertical="center" wrapText="1"/>
    </xf>
    <xf numFmtId="167" fontId="61" fillId="0" borderId="0" xfId="7" applyNumberFormat="1" applyFont="1" applyFill="1" applyBorder="1" applyAlignment="1">
      <alignment horizontal="right" vertical="center" wrapText="1"/>
    </xf>
    <xf numFmtId="167" fontId="60" fillId="0" borderId="0" xfId="7" applyNumberFormat="1" applyFont="1" applyFill="1" applyBorder="1" applyAlignment="1">
      <alignment horizontal="right" vertical="center" wrapText="1"/>
    </xf>
    <xf numFmtId="167" fontId="56" fillId="4" borderId="0" xfId="2" applyNumberFormat="1" applyFont="1" applyFill="1" applyAlignment="1">
      <alignment horizontal="right" vertical="center"/>
    </xf>
    <xf numFmtId="167" fontId="56" fillId="11" borderId="0" xfId="2" applyNumberFormat="1" applyFont="1" applyFill="1" applyAlignment="1">
      <alignment horizontal="right" vertical="center"/>
    </xf>
    <xf numFmtId="167" fontId="56" fillId="0" borderId="0" xfId="2" applyNumberFormat="1" applyFont="1" applyAlignment="1">
      <alignment horizontal="right" vertical="center"/>
    </xf>
    <xf numFmtId="167" fontId="56" fillId="10" borderId="0" xfId="2" applyNumberFormat="1" applyFont="1" applyFill="1" applyAlignment="1">
      <alignment horizontal="right" vertical="center"/>
    </xf>
    <xf numFmtId="167" fontId="37" fillId="0" borderId="0" xfId="0" applyNumberFormat="1" applyFont="1" applyAlignment="1">
      <alignment horizontal="right"/>
    </xf>
    <xf numFmtId="167" fontId="38" fillId="0" borderId="0" xfId="0" applyNumberFormat="1" applyFont="1" applyAlignment="1">
      <alignment horizontal="right"/>
    </xf>
    <xf numFmtId="167" fontId="52" fillId="0" borderId="0" xfId="0" applyNumberFormat="1" applyFont="1" applyAlignment="1">
      <alignment horizontal="right"/>
    </xf>
    <xf numFmtId="167" fontId="90" fillId="0" borderId="0" xfId="0" applyNumberFormat="1" applyFont="1" applyAlignment="1">
      <alignment horizontal="right"/>
    </xf>
    <xf numFmtId="167" fontId="87" fillId="0" borderId="0" xfId="0" applyNumberFormat="1" applyFont="1" applyAlignment="1">
      <alignment horizontal="right"/>
    </xf>
    <xf numFmtId="167" fontId="86" fillId="2" borderId="0" xfId="0" applyNumberFormat="1" applyFont="1" applyFill="1" applyAlignment="1" applyProtection="1">
      <alignment horizontal="right" vertical="center"/>
      <protection locked="0"/>
    </xf>
    <xf numFmtId="167" fontId="57" fillId="4" borderId="0" xfId="2" applyNumberFormat="1" applyFont="1" applyFill="1" applyAlignment="1">
      <alignment horizontal="right" vertical="center" indent="1"/>
    </xf>
    <xf numFmtId="167" fontId="72" fillId="0" borderId="23" xfId="3" applyNumberFormat="1" applyFont="1" applyBorder="1" applyAlignment="1">
      <alignment horizontal="right" vertical="center" wrapText="1"/>
    </xf>
    <xf numFmtId="167" fontId="60" fillId="0" borderId="23" xfId="3" applyNumberFormat="1" applyFont="1" applyBorder="1" applyAlignment="1">
      <alignment horizontal="right" vertical="center" wrapText="1"/>
    </xf>
    <xf numFmtId="167" fontId="72" fillId="13" borderId="23" xfId="3" applyNumberFormat="1" applyFont="1" applyFill="1" applyBorder="1" applyAlignment="1">
      <alignment horizontal="right" vertical="center" wrapText="1"/>
    </xf>
    <xf numFmtId="167" fontId="60" fillId="13" borderId="23" xfId="3" applyNumberFormat="1" applyFont="1" applyFill="1" applyBorder="1" applyAlignment="1">
      <alignment horizontal="right" vertical="center" wrapText="1"/>
    </xf>
    <xf numFmtId="167" fontId="78" fillId="0" borderId="23" xfId="3" applyNumberFormat="1" applyFont="1" applyBorder="1" applyAlignment="1">
      <alignment horizontal="right" vertical="center" wrapText="1"/>
    </xf>
    <xf numFmtId="167" fontId="72" fillId="12" borderId="23" xfId="3" applyNumberFormat="1" applyFont="1" applyFill="1" applyBorder="1" applyAlignment="1">
      <alignment horizontal="right" vertical="center" wrapText="1"/>
    </xf>
    <xf numFmtId="167" fontId="60" fillId="12" borderId="23" xfId="3" applyNumberFormat="1" applyFont="1" applyFill="1" applyBorder="1" applyAlignment="1">
      <alignment horizontal="right" vertical="center" wrapText="1"/>
    </xf>
    <xf numFmtId="167" fontId="56" fillId="0" borderId="0" xfId="2" applyNumberFormat="1" applyFont="1" applyAlignment="1">
      <alignment horizontal="right" vertical="center" indent="1"/>
    </xf>
    <xf numFmtId="167" fontId="57" fillId="10" borderId="0" xfId="2" applyNumberFormat="1" applyFont="1" applyFill="1" applyAlignment="1">
      <alignment horizontal="right" vertical="center" indent="1"/>
    </xf>
    <xf numFmtId="167" fontId="57" fillId="0" borderId="0" xfId="2" applyNumberFormat="1" applyFont="1" applyAlignment="1">
      <alignment horizontal="right" vertical="center" indent="1"/>
    </xf>
    <xf numFmtId="167" fontId="44" fillId="8" borderId="0" xfId="0" applyNumberFormat="1" applyFont="1" applyFill="1" applyAlignment="1">
      <alignment horizontal="right"/>
    </xf>
    <xf numFmtId="167" fontId="40" fillId="8" borderId="0" xfId="0" applyNumberFormat="1" applyFont="1" applyFill="1" applyAlignment="1">
      <alignment horizontal="right" vertical="top"/>
    </xf>
    <xf numFmtId="167" fontId="39" fillId="8" borderId="0" xfId="0" applyNumberFormat="1" applyFont="1" applyFill="1" applyAlignment="1">
      <alignment horizontal="right"/>
    </xf>
    <xf numFmtId="0" fontId="99" fillId="0" borderId="0" xfId="0" applyFont="1"/>
    <xf numFmtId="0" fontId="31" fillId="6" borderId="0" xfId="5" applyFont="1" applyFill="1" applyAlignment="1">
      <alignment horizontal="left" vertical="center" indent="1"/>
    </xf>
    <xf numFmtId="0" fontId="26" fillId="0" borderId="21" xfId="5" applyFont="1" applyBorder="1" applyAlignment="1">
      <alignment horizontal="left" vertical="center"/>
    </xf>
    <xf numFmtId="0" fontId="26" fillId="0" borderId="22" xfId="6" applyFont="1" applyBorder="1" applyAlignment="1">
      <alignment horizontal="left" vertical="center"/>
    </xf>
    <xf numFmtId="0" fontId="1" fillId="0" borderId="0" xfId="5" applyFont="1" applyAlignment="1">
      <alignment horizontal="center"/>
    </xf>
    <xf numFmtId="0" fontId="29" fillId="4" borderId="0" xfId="2" applyFont="1" applyFill="1" applyAlignment="1">
      <alignment horizontal="left" vertical="center" indent="1"/>
    </xf>
    <xf numFmtId="0" fontId="5" fillId="0" borderId="0" xfId="5" applyFont="1" applyAlignment="1">
      <alignment horizontal="left" wrapText="1"/>
    </xf>
    <xf numFmtId="0" fontId="26" fillId="0" borderId="0" xfId="5" applyFont="1" applyAlignment="1">
      <alignment horizontal="left" vertical="center" wrapText="1"/>
    </xf>
    <xf numFmtId="0" fontId="15" fillId="0" borderId="22" xfId="1" applyFont="1" applyBorder="1" applyAlignment="1">
      <alignment horizontal="left" vertical="center" wrapText="1"/>
    </xf>
    <xf numFmtId="0" fontId="15" fillId="0" borderId="21" xfId="1" applyFont="1" applyBorder="1" applyAlignment="1">
      <alignment horizontal="left" vertical="center" wrapText="1"/>
    </xf>
    <xf numFmtId="0" fontId="9" fillId="4" borderId="2" xfId="2" applyFont="1" applyFill="1" applyBorder="1" applyAlignment="1">
      <alignment horizontal="center" vertical="center"/>
    </xf>
    <xf numFmtId="0" fontId="9" fillId="4" borderId="7" xfId="2" applyFont="1" applyFill="1" applyBorder="1" applyAlignment="1">
      <alignment horizontal="center" vertical="center"/>
    </xf>
    <xf numFmtId="0" fontId="11" fillId="4" borderId="3" xfId="2" applyFont="1" applyFill="1" applyBorder="1" applyAlignment="1">
      <alignment horizontal="left" vertical="center"/>
    </xf>
    <xf numFmtId="0" fontId="11" fillId="4" borderId="1" xfId="2" applyFont="1" applyFill="1" applyBorder="1" applyAlignment="1">
      <alignment horizontal="left" vertical="center"/>
    </xf>
    <xf numFmtId="49" fontId="52" fillId="0" borderId="0" xfId="0" applyNumberFormat="1" applyFont="1" applyAlignment="1">
      <alignment horizontal="left"/>
    </xf>
    <xf numFmtId="0" fontId="5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56" fillId="11" borderId="0" xfId="2" applyFont="1" applyFill="1" applyAlignment="1">
      <alignment horizontal="left" vertical="center" wrapText="1"/>
    </xf>
    <xf numFmtId="0" fontId="44" fillId="8" borderId="0" xfId="0" applyFont="1" applyFill="1" applyAlignment="1">
      <alignment horizontal="left" vertical="top" wrapText="1"/>
    </xf>
    <xf numFmtId="0" fontId="46" fillId="8" borderId="0" xfId="0" applyFont="1" applyFill="1" applyAlignment="1">
      <alignment horizontal="left" vertical="top" wrapText="1"/>
    </xf>
    <xf numFmtId="0" fontId="46" fillId="8" borderId="0" xfId="0" applyFont="1" applyFill="1"/>
    <xf numFmtId="0" fontId="93" fillId="0" borderId="0" xfId="0" applyFont="1" applyAlignment="1">
      <alignment horizontal="left"/>
    </xf>
    <xf numFmtId="0" fontId="95" fillId="0" borderId="0" xfId="0" applyFont="1" applyAlignment="1">
      <alignment horizontal="left" vertical="center"/>
    </xf>
    <xf numFmtId="0" fontId="94" fillId="0" borderId="0" xfId="0" applyFont="1" applyAlignment="1">
      <alignment horizontal="left"/>
    </xf>
    <xf numFmtId="0" fontId="27" fillId="0" borderId="0" xfId="0" applyFont="1" applyAlignment="1">
      <alignment horizontal="left" vertical="center" wrapText="1"/>
    </xf>
    <xf numFmtId="0" fontId="55" fillId="0" borderId="0" xfId="0" applyFont="1" applyAlignment="1">
      <alignment horizontal="left"/>
    </xf>
    <xf numFmtId="0" fontId="52" fillId="0" borderId="0" xfId="2" applyFont="1" applyAlignment="1">
      <alignment horizontal="left" vertical="top" wrapText="1"/>
    </xf>
  </cellXfs>
  <cellStyles count="8">
    <cellStyle name="Měna" xfId="7" builtinId="4"/>
    <cellStyle name="Normální" xfId="0" builtinId="0"/>
    <cellStyle name="normální 2" xfId="1" xr:uid="{00000000-0005-0000-0000-000001000000}"/>
    <cellStyle name="Normální 2 2" xfId="6" xr:uid="{7CD56D47-3220-4EC9-942F-470452E8BC10}"/>
    <cellStyle name="normální 2 3" xfId="4" xr:uid="{00000000-0005-0000-0000-000002000000}"/>
    <cellStyle name="Normální 3" xfId="5" xr:uid="{91D23CF8-5227-4974-82E5-7DFD39A2176C}"/>
    <cellStyle name="normální_List6 2" xfId="2" xr:uid="{00000000-0005-0000-0000-000003000000}"/>
    <cellStyle name="normální_příčky - var. 007 2" xfId="3" xr:uid="{00000000-0005-0000-0000-000004000000}"/>
  </cellStyles>
  <dxfs count="0"/>
  <tableStyles count="0" defaultTableStyle="TableStyleMedium2" defaultPivotStyle="PivotStyleLight16"/>
  <colors>
    <mruColors>
      <color rgb="FF01B3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61232</xdr:colOff>
      <xdr:row>94</xdr:row>
      <xdr:rowOff>486332</xdr:rowOff>
    </xdr:from>
    <xdr:ext cx="1042260" cy="841725"/>
    <xdr:pic>
      <xdr:nvPicPr>
        <xdr:cNvPr id="36" name="Obrázek 35">
          <a:extLst>
            <a:ext uri="{FF2B5EF4-FFF2-40B4-BE49-F238E27FC236}">
              <a16:creationId xmlns:a16="http://schemas.microsoft.com/office/drawing/2014/main" id="{93F71178-F9FC-411C-A403-F81F65A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8222" y="17191277"/>
          <a:ext cx="1042260" cy="841725"/>
        </a:xfrm>
        <a:prstGeom prst="rect">
          <a:avLst/>
        </a:prstGeom>
      </xdr:spPr>
    </xdr:pic>
    <xdr:clientData/>
  </xdr:oneCellAnchor>
  <xdr:oneCellAnchor>
    <xdr:from>
      <xdr:col>2</xdr:col>
      <xdr:colOff>390735</xdr:colOff>
      <xdr:row>96</xdr:row>
      <xdr:rowOff>53652</xdr:rowOff>
    </xdr:from>
    <xdr:ext cx="830159" cy="1267360"/>
    <xdr:pic>
      <xdr:nvPicPr>
        <xdr:cNvPr id="37" name="Obrázek 36">
          <a:extLst>
            <a:ext uri="{FF2B5EF4-FFF2-40B4-BE49-F238E27FC236}">
              <a16:creationId xmlns:a16="http://schemas.microsoft.com/office/drawing/2014/main" id="{7B14DBBC-20F1-4EBC-971D-A5E09A51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88040" y="17431062"/>
          <a:ext cx="830159" cy="1267360"/>
        </a:xfrm>
        <a:prstGeom prst="rect">
          <a:avLst/>
        </a:prstGeom>
      </xdr:spPr>
    </xdr:pic>
    <xdr:clientData/>
  </xdr:oneCellAnchor>
  <xdr:oneCellAnchor>
    <xdr:from>
      <xdr:col>4</xdr:col>
      <xdr:colOff>65405</xdr:colOff>
      <xdr:row>96</xdr:row>
      <xdr:rowOff>730251</xdr:rowOff>
    </xdr:from>
    <xdr:ext cx="921597" cy="623475"/>
    <xdr:pic>
      <xdr:nvPicPr>
        <xdr:cNvPr id="38" name="Obrázek 37">
          <a:extLst>
            <a:ext uri="{FF2B5EF4-FFF2-40B4-BE49-F238E27FC236}">
              <a16:creationId xmlns:a16="http://schemas.microsoft.com/office/drawing/2014/main" id="{087D9CB5-E5E4-4A7D-9535-F46CA41FB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4300" y="17553306"/>
          <a:ext cx="921597" cy="623475"/>
        </a:xfrm>
        <a:prstGeom prst="rect">
          <a:avLst/>
        </a:prstGeom>
      </xdr:spPr>
    </xdr:pic>
    <xdr:clientData/>
  </xdr:oneCellAnchor>
  <xdr:oneCellAnchor>
    <xdr:from>
      <xdr:col>2</xdr:col>
      <xdr:colOff>323425</xdr:colOff>
      <xdr:row>97</xdr:row>
      <xdr:rowOff>61391</xdr:rowOff>
    </xdr:from>
    <xdr:ext cx="1032300" cy="1233585"/>
    <xdr:pic>
      <xdr:nvPicPr>
        <xdr:cNvPr id="39" name="Obrázek 38">
          <a:extLst>
            <a:ext uri="{FF2B5EF4-FFF2-40B4-BE49-F238E27FC236}">
              <a16:creationId xmlns:a16="http://schemas.microsoft.com/office/drawing/2014/main" id="{9ECD356B-98DF-4650-91B3-64DE0A18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22635" y="17612156"/>
          <a:ext cx="1032300" cy="1233585"/>
        </a:xfrm>
        <a:prstGeom prst="rect">
          <a:avLst/>
        </a:prstGeom>
      </xdr:spPr>
    </xdr:pic>
    <xdr:clientData/>
  </xdr:oneCellAnchor>
  <xdr:oneCellAnchor>
    <xdr:from>
      <xdr:col>4</xdr:col>
      <xdr:colOff>49107</xdr:colOff>
      <xdr:row>97</xdr:row>
      <xdr:rowOff>772206</xdr:rowOff>
    </xdr:from>
    <xdr:ext cx="925407" cy="558236"/>
    <xdr:pic>
      <xdr:nvPicPr>
        <xdr:cNvPr id="40" name="Obrázek 39">
          <a:extLst>
            <a:ext uri="{FF2B5EF4-FFF2-40B4-BE49-F238E27FC236}">
              <a16:creationId xmlns:a16="http://schemas.microsoft.com/office/drawing/2014/main" id="{0B7C1523-B9FD-4BE9-9CE4-533305E9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1812" y="17738136"/>
          <a:ext cx="925407" cy="558236"/>
        </a:xfrm>
        <a:prstGeom prst="rect">
          <a:avLst/>
        </a:prstGeom>
      </xdr:spPr>
    </xdr:pic>
    <xdr:clientData/>
  </xdr:oneCellAnchor>
  <xdr:oneCellAnchor>
    <xdr:from>
      <xdr:col>2</xdr:col>
      <xdr:colOff>13607</xdr:colOff>
      <xdr:row>94</xdr:row>
      <xdr:rowOff>204107</xdr:rowOff>
    </xdr:from>
    <xdr:ext cx="1603737" cy="1072307"/>
    <xdr:pic>
      <xdr:nvPicPr>
        <xdr:cNvPr id="41" name="Obrázek 40">
          <a:extLst>
            <a:ext uri="{FF2B5EF4-FFF2-40B4-BE49-F238E27FC236}">
              <a16:creationId xmlns:a16="http://schemas.microsoft.com/office/drawing/2014/main" id="{C9BDD82E-5E38-4CAD-93F8-030F06054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817" y="17190992"/>
          <a:ext cx="1603737" cy="1072307"/>
        </a:xfrm>
        <a:prstGeom prst="rect">
          <a:avLst/>
        </a:prstGeom>
      </xdr:spPr>
    </xdr:pic>
    <xdr:clientData/>
  </xdr:oneCellAnchor>
  <xdr:oneCellAnchor>
    <xdr:from>
      <xdr:col>4</xdr:col>
      <xdr:colOff>91168</xdr:colOff>
      <xdr:row>98</xdr:row>
      <xdr:rowOff>689329</xdr:rowOff>
    </xdr:from>
    <xdr:ext cx="786765" cy="493518"/>
    <xdr:pic>
      <xdr:nvPicPr>
        <xdr:cNvPr id="42" name="Obrázek 41">
          <a:extLst>
            <a:ext uri="{FF2B5EF4-FFF2-40B4-BE49-F238E27FC236}">
              <a16:creationId xmlns:a16="http://schemas.microsoft.com/office/drawing/2014/main" id="{9D747A2B-C404-4DC3-8BA0-7247A039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5778" y="17920054"/>
          <a:ext cx="786765" cy="493518"/>
        </a:xfrm>
        <a:prstGeom prst="rect">
          <a:avLst/>
        </a:prstGeom>
      </xdr:spPr>
    </xdr:pic>
    <xdr:clientData/>
  </xdr:oneCellAnchor>
  <xdr:twoCellAnchor>
    <xdr:from>
      <xdr:col>4</xdr:col>
      <xdr:colOff>90488</xdr:colOff>
      <xdr:row>98</xdr:row>
      <xdr:rowOff>208206</xdr:rowOff>
    </xdr:from>
    <xdr:to>
      <xdr:col>4</xdr:col>
      <xdr:colOff>968693</xdr:colOff>
      <xdr:row>98</xdr:row>
      <xdr:rowOff>1393343</xdr:rowOff>
    </xdr:to>
    <xdr:pic>
      <xdr:nvPicPr>
        <xdr:cNvPr id="43" name="Obrázek 42" descr="Obsah obrázku nábytek, stůl, podstavný stolek, kulaté&#10;&#10;Popis byl vytvořen automaticky">
          <a:extLst>
            <a:ext uri="{FF2B5EF4-FFF2-40B4-BE49-F238E27FC236}">
              <a16:creationId xmlns:a16="http://schemas.microsoft.com/office/drawing/2014/main" id="{EA51AA95-5A4D-4DE6-9BCF-13EFA4D6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85098" y="17918991"/>
          <a:ext cx="554355" cy="0"/>
        </a:xfrm>
        <a:prstGeom prst="rect">
          <a:avLst/>
        </a:prstGeom>
      </xdr:spPr>
    </xdr:pic>
    <xdr:clientData/>
  </xdr:twoCellAnchor>
  <xdr:oneCellAnchor>
    <xdr:from>
      <xdr:col>2</xdr:col>
      <xdr:colOff>337457</xdr:colOff>
      <xdr:row>98</xdr:row>
      <xdr:rowOff>152400</xdr:rowOff>
    </xdr:from>
    <xdr:ext cx="957943" cy="1197909"/>
    <xdr:pic>
      <xdr:nvPicPr>
        <xdr:cNvPr id="44" name="Obrázek 43">
          <a:extLst>
            <a:ext uri="{FF2B5EF4-FFF2-40B4-BE49-F238E27FC236}">
              <a16:creationId xmlns:a16="http://schemas.microsoft.com/office/drawing/2014/main" id="{B228290F-A8AD-426A-9C5D-6E0804CC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0952" y="17887950"/>
          <a:ext cx="957943" cy="1197909"/>
        </a:xfrm>
        <a:prstGeom prst="rect">
          <a:avLst/>
        </a:prstGeom>
      </xdr:spPr>
    </xdr:pic>
    <xdr:clientData/>
  </xdr:oneCellAnchor>
  <xdr:oneCellAnchor>
    <xdr:from>
      <xdr:col>2</xdr:col>
      <xdr:colOff>185057</xdr:colOff>
      <xdr:row>99</xdr:row>
      <xdr:rowOff>402772</xdr:rowOff>
    </xdr:from>
    <xdr:ext cx="1393371" cy="615518"/>
    <xdr:pic>
      <xdr:nvPicPr>
        <xdr:cNvPr id="45" name="Obrázek 44">
          <a:extLst>
            <a:ext uri="{FF2B5EF4-FFF2-40B4-BE49-F238E27FC236}">
              <a16:creationId xmlns:a16="http://schemas.microsoft.com/office/drawing/2014/main" id="{CA3EA210-23AF-42B8-931F-BC3032EE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8552" y="18096412"/>
          <a:ext cx="1393371" cy="615518"/>
        </a:xfrm>
        <a:prstGeom prst="rect">
          <a:avLst/>
        </a:prstGeom>
      </xdr:spPr>
    </xdr:pic>
    <xdr:clientData/>
  </xdr:oneCellAnchor>
  <xdr:oneCellAnchor>
    <xdr:from>
      <xdr:col>3</xdr:col>
      <xdr:colOff>1061357</xdr:colOff>
      <xdr:row>88</xdr:row>
      <xdr:rowOff>40822</xdr:rowOff>
    </xdr:from>
    <xdr:ext cx="3637956" cy="2453251"/>
    <xdr:pic>
      <xdr:nvPicPr>
        <xdr:cNvPr id="82" name="Obrázek 81">
          <a:extLst>
            <a:ext uri="{FF2B5EF4-FFF2-40B4-BE49-F238E27FC236}">
              <a16:creationId xmlns:a16="http://schemas.microsoft.com/office/drawing/2014/main" id="{00E695D5-8206-4D9A-AD92-659FD65FA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2977" y="15966622"/>
          <a:ext cx="3637956" cy="2453251"/>
        </a:xfrm>
        <a:prstGeom prst="rect">
          <a:avLst/>
        </a:prstGeom>
      </xdr:spPr>
    </xdr:pic>
    <xdr:clientData/>
  </xdr:oneCellAnchor>
  <xdr:twoCellAnchor>
    <xdr:from>
      <xdr:col>2</xdr:col>
      <xdr:colOff>306917</xdr:colOff>
      <xdr:row>93</xdr:row>
      <xdr:rowOff>74083</xdr:rowOff>
    </xdr:from>
    <xdr:to>
      <xdr:col>2</xdr:col>
      <xdr:colOff>1350327</xdr:colOff>
      <xdr:row>93</xdr:row>
      <xdr:rowOff>1203933</xdr:rowOff>
    </xdr:to>
    <xdr:pic>
      <xdr:nvPicPr>
        <xdr:cNvPr id="85" name="Obrázek 84">
          <a:extLst>
            <a:ext uri="{FF2B5EF4-FFF2-40B4-BE49-F238E27FC236}">
              <a16:creationId xmlns:a16="http://schemas.microsoft.com/office/drawing/2014/main" id="{B4B98A1B-73B0-4348-B9F5-D3131A65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6904758"/>
          <a:ext cx="342370" cy="10686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93</xdr:row>
      <xdr:rowOff>74083</xdr:rowOff>
    </xdr:from>
    <xdr:to>
      <xdr:col>2</xdr:col>
      <xdr:colOff>1354137</xdr:colOff>
      <xdr:row>93</xdr:row>
      <xdr:rowOff>1200123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id="{BACEB5D2-5ADF-400E-8B19-C66D0B93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6904758"/>
          <a:ext cx="338560" cy="11067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93</xdr:row>
      <xdr:rowOff>74083</xdr:rowOff>
    </xdr:from>
    <xdr:to>
      <xdr:col>2</xdr:col>
      <xdr:colOff>1354137</xdr:colOff>
      <xdr:row>93</xdr:row>
      <xdr:rowOff>1200123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85C2F90E-2FA2-408E-80F6-05189E0A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6904758"/>
          <a:ext cx="338560" cy="110675"/>
        </a:xfrm>
        <a:prstGeom prst="rect">
          <a:avLst/>
        </a:prstGeom>
      </xdr:spPr>
    </xdr:pic>
    <xdr:clientData/>
  </xdr:twoCellAnchor>
  <xdr:twoCellAnchor>
    <xdr:from>
      <xdr:col>4</xdr:col>
      <xdr:colOff>136070</xdr:colOff>
      <xdr:row>93</xdr:row>
      <xdr:rowOff>781594</xdr:rowOff>
    </xdr:from>
    <xdr:to>
      <xdr:col>4</xdr:col>
      <xdr:colOff>936988</xdr:colOff>
      <xdr:row>93</xdr:row>
      <xdr:rowOff>1391739</xdr:rowOff>
    </xdr:to>
    <xdr:pic>
      <xdr:nvPicPr>
        <xdr:cNvPr id="88" name="Obrázek 87" descr="Obsah obrázku kruh, skica, design&#10;&#10;Popis byl vytvořen automaticky">
          <a:extLst>
            <a:ext uri="{FF2B5EF4-FFF2-40B4-BE49-F238E27FC236}">
              <a16:creationId xmlns:a16="http://schemas.microsoft.com/office/drawing/2014/main" id="{4A785902-8C83-45E9-B7BA-C01E476AC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523" t="17633" b="13969"/>
        <a:stretch/>
      </xdr:blipFill>
      <xdr:spPr>
        <a:xfrm>
          <a:off x="2723060" y="17008384"/>
          <a:ext cx="515168" cy="545"/>
        </a:xfrm>
        <a:prstGeom prst="rect">
          <a:avLst/>
        </a:prstGeom>
      </xdr:spPr>
    </xdr:pic>
    <xdr:clientData/>
  </xdr:twoCellAnchor>
  <xdr:twoCellAnchor>
    <xdr:from>
      <xdr:col>4</xdr:col>
      <xdr:colOff>273441</xdr:colOff>
      <xdr:row>93</xdr:row>
      <xdr:rowOff>116210</xdr:rowOff>
    </xdr:from>
    <xdr:to>
      <xdr:col>4</xdr:col>
      <xdr:colOff>789071</xdr:colOff>
      <xdr:row>93</xdr:row>
      <xdr:rowOff>808537</xdr:rowOff>
    </xdr:to>
    <xdr:pic>
      <xdr:nvPicPr>
        <xdr:cNvPr id="89" name="Obrázek 88" descr="Obsah obrázku kruh, skica, design&#10;&#10;Popis byl vytvořen automaticky">
          <a:extLst>
            <a:ext uri="{FF2B5EF4-FFF2-40B4-BE49-F238E27FC236}">
              <a16:creationId xmlns:a16="http://schemas.microsoft.com/office/drawing/2014/main" id="{09577541-1F33-4715-B559-6BE18C034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56069"/>
        <a:stretch/>
      </xdr:blipFill>
      <xdr:spPr>
        <a:xfrm>
          <a:off x="2866146" y="16946885"/>
          <a:ext cx="368945" cy="65582"/>
        </a:xfrm>
        <a:prstGeom prst="rect">
          <a:avLst/>
        </a:prstGeom>
      </xdr:spPr>
    </xdr:pic>
    <xdr:clientData/>
  </xdr:twoCellAnchor>
  <xdr:oneCellAnchor>
    <xdr:from>
      <xdr:col>2</xdr:col>
      <xdr:colOff>198392</xdr:colOff>
      <xdr:row>92</xdr:row>
      <xdr:rowOff>157572</xdr:rowOff>
    </xdr:from>
    <xdr:ext cx="1190168" cy="1193345"/>
    <xdr:pic>
      <xdr:nvPicPr>
        <xdr:cNvPr id="90" name="Obrázek 89">
          <a:extLst>
            <a:ext uri="{FF2B5EF4-FFF2-40B4-BE49-F238E27FC236}">
              <a16:creationId xmlns:a16="http://schemas.microsoft.com/office/drawing/2014/main" id="{C2896BC7-6738-41F0-B701-623C7985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697" y="16809177"/>
          <a:ext cx="1190168" cy="1193345"/>
        </a:xfrm>
        <a:prstGeom prst="rect">
          <a:avLst/>
        </a:prstGeom>
      </xdr:spPr>
    </xdr:pic>
    <xdr:clientData/>
  </xdr:oneCellAnchor>
  <xdr:twoCellAnchor>
    <xdr:from>
      <xdr:col>2</xdr:col>
      <xdr:colOff>52523</xdr:colOff>
      <xdr:row>95</xdr:row>
      <xdr:rowOff>460738</xdr:rowOff>
    </xdr:from>
    <xdr:to>
      <xdr:col>2</xdr:col>
      <xdr:colOff>1486988</xdr:colOff>
      <xdr:row>95</xdr:row>
      <xdr:rowOff>1131749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54AAFC2A-997B-4EDB-8C38-C4B62BFB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51733" y="17377138"/>
          <a:ext cx="592455" cy="0"/>
        </a:xfrm>
        <a:prstGeom prst="rect">
          <a:avLst/>
        </a:prstGeom>
      </xdr:spPr>
    </xdr:pic>
    <xdr:clientData/>
  </xdr:twoCellAnchor>
  <xdr:oneCellAnchor>
    <xdr:from>
      <xdr:col>3</xdr:col>
      <xdr:colOff>1485085</xdr:colOff>
      <xdr:row>95</xdr:row>
      <xdr:rowOff>596235</xdr:rowOff>
    </xdr:from>
    <xdr:ext cx="1433921" cy="754354"/>
    <xdr:pic>
      <xdr:nvPicPr>
        <xdr:cNvPr id="92" name="Obrázek 91">
          <a:extLst>
            <a:ext uri="{FF2B5EF4-FFF2-40B4-BE49-F238E27FC236}">
              <a16:creationId xmlns:a16="http://schemas.microsoft.com/office/drawing/2014/main" id="{DF715D43-1716-40A9-9735-00F329E6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9985" y="17375475"/>
          <a:ext cx="1433921" cy="754354"/>
        </a:xfrm>
        <a:prstGeom prst="rect">
          <a:avLst/>
        </a:prstGeom>
      </xdr:spPr>
    </xdr:pic>
    <xdr:clientData/>
  </xdr:oneCellAnchor>
  <xdr:twoCellAnchor>
    <xdr:from>
      <xdr:col>2</xdr:col>
      <xdr:colOff>306917</xdr:colOff>
      <xdr:row>108</xdr:row>
      <xdr:rowOff>74083</xdr:rowOff>
    </xdr:from>
    <xdr:to>
      <xdr:col>2</xdr:col>
      <xdr:colOff>1350327</xdr:colOff>
      <xdr:row>108</xdr:row>
      <xdr:rowOff>1203933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id="{94B1DBD1-B52A-474D-B28E-2B76743AF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9619383"/>
          <a:ext cx="342370" cy="10686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108</xdr:row>
      <xdr:rowOff>74083</xdr:rowOff>
    </xdr:from>
    <xdr:to>
      <xdr:col>2</xdr:col>
      <xdr:colOff>1354137</xdr:colOff>
      <xdr:row>108</xdr:row>
      <xdr:rowOff>1200123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02F2DEBA-312A-4BE2-8955-A5E7EA60A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9619383"/>
          <a:ext cx="338560" cy="11067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108</xdr:row>
      <xdr:rowOff>74083</xdr:rowOff>
    </xdr:from>
    <xdr:to>
      <xdr:col>2</xdr:col>
      <xdr:colOff>1354137</xdr:colOff>
      <xdr:row>108</xdr:row>
      <xdr:rowOff>1200123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B216ABA8-8C6D-4C14-BB4C-9A40CCB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19619383"/>
          <a:ext cx="338560" cy="110675"/>
        </a:xfrm>
        <a:prstGeom prst="rect">
          <a:avLst/>
        </a:prstGeom>
      </xdr:spPr>
    </xdr:pic>
    <xdr:clientData/>
  </xdr:twoCellAnchor>
  <xdr:twoCellAnchor>
    <xdr:from>
      <xdr:col>4</xdr:col>
      <xdr:colOff>136070</xdr:colOff>
      <xdr:row>108</xdr:row>
      <xdr:rowOff>781594</xdr:rowOff>
    </xdr:from>
    <xdr:to>
      <xdr:col>4</xdr:col>
      <xdr:colOff>936988</xdr:colOff>
      <xdr:row>108</xdr:row>
      <xdr:rowOff>1391739</xdr:rowOff>
    </xdr:to>
    <xdr:pic>
      <xdr:nvPicPr>
        <xdr:cNvPr id="97" name="Obrázek 96" descr="Obsah obrázku kruh, skica, design&#10;&#10;Popis byl vytvořen automaticky">
          <a:extLst>
            <a:ext uri="{FF2B5EF4-FFF2-40B4-BE49-F238E27FC236}">
              <a16:creationId xmlns:a16="http://schemas.microsoft.com/office/drawing/2014/main" id="{39314964-F0F6-4633-9AF9-F6B63B543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523" t="17633" b="13969"/>
        <a:stretch/>
      </xdr:blipFill>
      <xdr:spPr>
        <a:xfrm>
          <a:off x="2723060" y="19723009"/>
          <a:ext cx="515168" cy="545"/>
        </a:xfrm>
        <a:prstGeom prst="rect">
          <a:avLst/>
        </a:prstGeom>
      </xdr:spPr>
    </xdr:pic>
    <xdr:clientData/>
  </xdr:twoCellAnchor>
  <xdr:twoCellAnchor>
    <xdr:from>
      <xdr:col>4</xdr:col>
      <xdr:colOff>273441</xdr:colOff>
      <xdr:row>108</xdr:row>
      <xdr:rowOff>116210</xdr:rowOff>
    </xdr:from>
    <xdr:to>
      <xdr:col>4</xdr:col>
      <xdr:colOff>789071</xdr:colOff>
      <xdr:row>108</xdr:row>
      <xdr:rowOff>808537</xdr:rowOff>
    </xdr:to>
    <xdr:pic>
      <xdr:nvPicPr>
        <xdr:cNvPr id="98" name="Obrázek 97" descr="Obsah obrázku kruh, skica, design&#10;&#10;Popis byl vytvořen automaticky">
          <a:extLst>
            <a:ext uri="{FF2B5EF4-FFF2-40B4-BE49-F238E27FC236}">
              <a16:creationId xmlns:a16="http://schemas.microsoft.com/office/drawing/2014/main" id="{ECD8A2CA-6C78-4967-9897-2C8BC6C7C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56069"/>
        <a:stretch/>
      </xdr:blipFill>
      <xdr:spPr>
        <a:xfrm>
          <a:off x="2866146" y="19661510"/>
          <a:ext cx="368945" cy="65582"/>
        </a:xfrm>
        <a:prstGeom prst="rect">
          <a:avLst/>
        </a:prstGeom>
      </xdr:spPr>
    </xdr:pic>
    <xdr:clientData/>
  </xdr:twoCellAnchor>
  <xdr:oneCellAnchor>
    <xdr:from>
      <xdr:col>2</xdr:col>
      <xdr:colOff>200297</xdr:colOff>
      <xdr:row>107</xdr:row>
      <xdr:rowOff>118655</xdr:rowOff>
    </xdr:from>
    <xdr:ext cx="1190168" cy="1193345"/>
    <xdr:pic>
      <xdr:nvPicPr>
        <xdr:cNvPr id="99" name="Obrázek 98">
          <a:extLst>
            <a:ext uri="{FF2B5EF4-FFF2-40B4-BE49-F238E27FC236}">
              <a16:creationId xmlns:a16="http://schemas.microsoft.com/office/drawing/2014/main" id="{2E92DD7C-822D-4379-98DA-511366D10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7602" y="19484885"/>
          <a:ext cx="1190168" cy="1193345"/>
        </a:xfrm>
        <a:prstGeom prst="rect">
          <a:avLst/>
        </a:prstGeom>
      </xdr:spPr>
    </xdr:pic>
    <xdr:clientData/>
  </xdr:oneCellAnchor>
  <xdr:oneCellAnchor>
    <xdr:from>
      <xdr:col>4</xdr:col>
      <xdr:colOff>91168</xdr:colOff>
      <xdr:row>110</xdr:row>
      <xdr:rowOff>689329</xdr:rowOff>
    </xdr:from>
    <xdr:ext cx="786765" cy="493518"/>
    <xdr:pic>
      <xdr:nvPicPr>
        <xdr:cNvPr id="100" name="Obrázek 99">
          <a:extLst>
            <a:ext uri="{FF2B5EF4-FFF2-40B4-BE49-F238E27FC236}">
              <a16:creationId xmlns:a16="http://schemas.microsoft.com/office/drawing/2014/main" id="{1BB277BB-B6F0-4961-A0BC-EA5ED873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5778" y="20091754"/>
          <a:ext cx="786765" cy="493518"/>
        </a:xfrm>
        <a:prstGeom prst="rect">
          <a:avLst/>
        </a:prstGeom>
      </xdr:spPr>
    </xdr:pic>
    <xdr:clientData/>
  </xdr:oneCellAnchor>
  <xdr:twoCellAnchor>
    <xdr:from>
      <xdr:col>4</xdr:col>
      <xdr:colOff>90488</xdr:colOff>
      <xdr:row>110</xdr:row>
      <xdr:rowOff>208206</xdr:rowOff>
    </xdr:from>
    <xdr:to>
      <xdr:col>4</xdr:col>
      <xdr:colOff>968693</xdr:colOff>
      <xdr:row>110</xdr:row>
      <xdr:rowOff>1393343</xdr:rowOff>
    </xdr:to>
    <xdr:pic>
      <xdr:nvPicPr>
        <xdr:cNvPr id="101" name="Obrázek 100" descr="Obsah obrázku nábytek, stůl, podstavný stolek, kulaté&#10;&#10;Popis byl vytvořen automaticky">
          <a:extLst>
            <a:ext uri="{FF2B5EF4-FFF2-40B4-BE49-F238E27FC236}">
              <a16:creationId xmlns:a16="http://schemas.microsoft.com/office/drawing/2014/main" id="{27500787-547D-43A7-B57E-5F625789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85098" y="20090691"/>
          <a:ext cx="554355" cy="0"/>
        </a:xfrm>
        <a:prstGeom prst="rect">
          <a:avLst/>
        </a:prstGeom>
      </xdr:spPr>
    </xdr:pic>
    <xdr:clientData/>
  </xdr:twoCellAnchor>
  <xdr:oneCellAnchor>
    <xdr:from>
      <xdr:col>2</xdr:col>
      <xdr:colOff>335552</xdr:colOff>
      <xdr:row>110</xdr:row>
      <xdr:rowOff>152400</xdr:rowOff>
    </xdr:from>
    <xdr:ext cx="957943" cy="1140279"/>
    <xdr:pic>
      <xdr:nvPicPr>
        <xdr:cNvPr id="102" name="Obrázek 101">
          <a:extLst>
            <a:ext uri="{FF2B5EF4-FFF2-40B4-BE49-F238E27FC236}">
              <a16:creationId xmlns:a16="http://schemas.microsoft.com/office/drawing/2014/main" id="{E83D0E6A-7B26-4049-908A-F6DD03A3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9047" y="20059650"/>
          <a:ext cx="957943" cy="1140279"/>
        </a:xfrm>
        <a:prstGeom prst="rect">
          <a:avLst/>
        </a:prstGeom>
      </xdr:spPr>
    </xdr:pic>
    <xdr:clientData/>
  </xdr:oneCellAnchor>
  <xdr:twoCellAnchor>
    <xdr:from>
      <xdr:col>4</xdr:col>
      <xdr:colOff>44824</xdr:colOff>
      <xdr:row>109</xdr:row>
      <xdr:rowOff>179294</xdr:rowOff>
    </xdr:from>
    <xdr:to>
      <xdr:col>4</xdr:col>
      <xdr:colOff>959110</xdr:colOff>
      <xdr:row>109</xdr:row>
      <xdr:rowOff>1417389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250008C5-2BA0-4098-BA53-7F1CE2C8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37529" y="19903664"/>
          <a:ext cx="599961" cy="3655"/>
        </a:xfrm>
        <a:prstGeom prst="rect">
          <a:avLst/>
        </a:prstGeom>
      </xdr:spPr>
    </xdr:pic>
    <xdr:clientData/>
  </xdr:twoCellAnchor>
  <xdr:oneCellAnchor>
    <xdr:from>
      <xdr:col>2</xdr:col>
      <xdr:colOff>204107</xdr:colOff>
      <xdr:row>109</xdr:row>
      <xdr:rowOff>95250</xdr:rowOff>
    </xdr:from>
    <xdr:ext cx="1304652" cy="1316082"/>
    <xdr:pic>
      <xdr:nvPicPr>
        <xdr:cNvPr id="104" name="Obrázek 103">
          <a:extLst>
            <a:ext uri="{FF2B5EF4-FFF2-40B4-BE49-F238E27FC236}">
              <a16:creationId xmlns:a16="http://schemas.microsoft.com/office/drawing/2014/main" id="{808026A0-D7EC-47B9-AFE9-4F3E9AA6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grayscl/>
        </a:blip>
        <a:stretch>
          <a:fillRect/>
        </a:stretch>
      </xdr:blipFill>
      <xdr:spPr>
        <a:xfrm>
          <a:off x="1503317" y="19817715"/>
          <a:ext cx="1304652" cy="1316082"/>
        </a:xfrm>
        <a:prstGeom prst="rect">
          <a:avLst/>
        </a:prstGeom>
      </xdr:spPr>
    </xdr:pic>
    <xdr:clientData/>
  </xdr:oneCellAnchor>
  <xdr:oneCellAnchor>
    <xdr:from>
      <xdr:col>2</xdr:col>
      <xdr:colOff>390735</xdr:colOff>
      <xdr:row>111</xdr:row>
      <xdr:rowOff>53652</xdr:rowOff>
    </xdr:from>
    <xdr:ext cx="830159" cy="1267360"/>
    <xdr:pic>
      <xdr:nvPicPr>
        <xdr:cNvPr id="105" name="Obrázek 104">
          <a:extLst>
            <a:ext uri="{FF2B5EF4-FFF2-40B4-BE49-F238E27FC236}">
              <a16:creationId xmlns:a16="http://schemas.microsoft.com/office/drawing/2014/main" id="{579D8210-695A-41DC-923C-263E73F03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88040" y="20145687"/>
          <a:ext cx="830159" cy="1267360"/>
        </a:xfrm>
        <a:prstGeom prst="rect">
          <a:avLst/>
        </a:prstGeom>
      </xdr:spPr>
    </xdr:pic>
    <xdr:clientData/>
  </xdr:oneCellAnchor>
  <xdr:oneCellAnchor>
    <xdr:from>
      <xdr:col>4</xdr:col>
      <xdr:colOff>65405</xdr:colOff>
      <xdr:row>111</xdr:row>
      <xdr:rowOff>730251</xdr:rowOff>
    </xdr:from>
    <xdr:ext cx="921597" cy="623475"/>
    <xdr:pic>
      <xdr:nvPicPr>
        <xdr:cNvPr id="106" name="Obrázek 105">
          <a:extLst>
            <a:ext uri="{FF2B5EF4-FFF2-40B4-BE49-F238E27FC236}">
              <a16:creationId xmlns:a16="http://schemas.microsoft.com/office/drawing/2014/main" id="{19161C33-7F5C-4BF6-B5A4-F99EFA1D2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4300" y="20267931"/>
          <a:ext cx="921597" cy="623475"/>
        </a:xfrm>
        <a:prstGeom prst="rect">
          <a:avLst/>
        </a:prstGeom>
      </xdr:spPr>
    </xdr:pic>
    <xdr:clientData/>
  </xdr:oneCellAnchor>
  <xdr:oneCellAnchor>
    <xdr:from>
      <xdr:col>2</xdr:col>
      <xdr:colOff>185057</xdr:colOff>
      <xdr:row>113</xdr:row>
      <xdr:rowOff>402772</xdr:rowOff>
    </xdr:from>
    <xdr:ext cx="1393371" cy="615518"/>
    <xdr:pic>
      <xdr:nvPicPr>
        <xdr:cNvPr id="110" name="Obrázek 109">
          <a:extLst>
            <a:ext uri="{FF2B5EF4-FFF2-40B4-BE49-F238E27FC236}">
              <a16:creationId xmlns:a16="http://schemas.microsoft.com/office/drawing/2014/main" id="{BB08DF5A-8DB5-4746-B9A2-6581DF11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8552" y="20630062"/>
          <a:ext cx="1393371" cy="615518"/>
        </a:xfrm>
        <a:prstGeom prst="rect">
          <a:avLst/>
        </a:prstGeom>
      </xdr:spPr>
    </xdr:pic>
    <xdr:clientData/>
  </xdr:oneCellAnchor>
  <xdr:twoCellAnchor>
    <xdr:from>
      <xdr:col>2</xdr:col>
      <xdr:colOff>306917</xdr:colOff>
      <xdr:row>122</xdr:row>
      <xdr:rowOff>74083</xdr:rowOff>
    </xdr:from>
    <xdr:to>
      <xdr:col>2</xdr:col>
      <xdr:colOff>1350327</xdr:colOff>
      <xdr:row>122</xdr:row>
      <xdr:rowOff>1203933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315C1C0C-73B9-4869-BA7D-9BC4B554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153033"/>
          <a:ext cx="342370" cy="10686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122</xdr:row>
      <xdr:rowOff>74083</xdr:rowOff>
    </xdr:from>
    <xdr:to>
      <xdr:col>2</xdr:col>
      <xdr:colOff>1354137</xdr:colOff>
      <xdr:row>122</xdr:row>
      <xdr:rowOff>1200123</xdr:rowOff>
    </xdr:to>
    <xdr:pic>
      <xdr:nvPicPr>
        <xdr:cNvPr id="113" name="Obrázek 112">
          <a:extLst>
            <a:ext uri="{FF2B5EF4-FFF2-40B4-BE49-F238E27FC236}">
              <a16:creationId xmlns:a16="http://schemas.microsoft.com/office/drawing/2014/main" id="{D6479153-235D-47C4-9717-95A92060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153033"/>
          <a:ext cx="338560" cy="11067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122</xdr:row>
      <xdr:rowOff>74083</xdr:rowOff>
    </xdr:from>
    <xdr:to>
      <xdr:col>2</xdr:col>
      <xdr:colOff>1354137</xdr:colOff>
      <xdr:row>122</xdr:row>
      <xdr:rowOff>1200123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id="{4B5EE00C-5BAA-4A7A-8378-298B6DCA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153033"/>
          <a:ext cx="338560" cy="110675"/>
        </a:xfrm>
        <a:prstGeom prst="rect">
          <a:avLst/>
        </a:prstGeom>
      </xdr:spPr>
    </xdr:pic>
    <xdr:clientData/>
  </xdr:twoCellAnchor>
  <xdr:twoCellAnchor>
    <xdr:from>
      <xdr:col>4</xdr:col>
      <xdr:colOff>136070</xdr:colOff>
      <xdr:row>122</xdr:row>
      <xdr:rowOff>781594</xdr:rowOff>
    </xdr:from>
    <xdr:to>
      <xdr:col>4</xdr:col>
      <xdr:colOff>936988</xdr:colOff>
      <xdr:row>122</xdr:row>
      <xdr:rowOff>1391739</xdr:rowOff>
    </xdr:to>
    <xdr:pic>
      <xdr:nvPicPr>
        <xdr:cNvPr id="115" name="Obrázek 114" descr="Obsah obrázku kruh, skica, design&#10;&#10;Popis byl vytvořen automaticky">
          <a:extLst>
            <a:ext uri="{FF2B5EF4-FFF2-40B4-BE49-F238E27FC236}">
              <a16:creationId xmlns:a16="http://schemas.microsoft.com/office/drawing/2014/main" id="{B67AE8AC-17E1-4EA9-92CF-801E2F150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523" t="17633" b="13969"/>
        <a:stretch/>
      </xdr:blipFill>
      <xdr:spPr>
        <a:xfrm>
          <a:off x="2723060" y="22256659"/>
          <a:ext cx="515168" cy="545"/>
        </a:xfrm>
        <a:prstGeom prst="rect">
          <a:avLst/>
        </a:prstGeom>
      </xdr:spPr>
    </xdr:pic>
    <xdr:clientData/>
  </xdr:twoCellAnchor>
  <xdr:twoCellAnchor>
    <xdr:from>
      <xdr:col>4</xdr:col>
      <xdr:colOff>273441</xdr:colOff>
      <xdr:row>122</xdr:row>
      <xdr:rowOff>116210</xdr:rowOff>
    </xdr:from>
    <xdr:to>
      <xdr:col>4</xdr:col>
      <xdr:colOff>789071</xdr:colOff>
      <xdr:row>122</xdr:row>
      <xdr:rowOff>808537</xdr:rowOff>
    </xdr:to>
    <xdr:pic>
      <xdr:nvPicPr>
        <xdr:cNvPr id="116" name="Obrázek 115" descr="Obsah obrázku kruh, skica, design&#10;&#10;Popis byl vytvořen automaticky">
          <a:extLst>
            <a:ext uri="{FF2B5EF4-FFF2-40B4-BE49-F238E27FC236}">
              <a16:creationId xmlns:a16="http://schemas.microsoft.com/office/drawing/2014/main" id="{63DDC584-38C2-430B-AE0C-7613F41EF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56069"/>
        <a:stretch/>
      </xdr:blipFill>
      <xdr:spPr>
        <a:xfrm>
          <a:off x="2866146" y="22195160"/>
          <a:ext cx="368945" cy="65582"/>
        </a:xfrm>
        <a:prstGeom prst="rect">
          <a:avLst/>
        </a:prstGeom>
      </xdr:spPr>
    </xdr:pic>
    <xdr:clientData/>
  </xdr:twoCellAnchor>
  <xdr:oneCellAnchor>
    <xdr:from>
      <xdr:col>2</xdr:col>
      <xdr:colOff>198392</xdr:colOff>
      <xdr:row>121</xdr:row>
      <xdr:rowOff>157572</xdr:rowOff>
    </xdr:from>
    <xdr:ext cx="1190168" cy="1193345"/>
    <xdr:pic>
      <xdr:nvPicPr>
        <xdr:cNvPr id="117" name="Obrázek 116">
          <a:extLst>
            <a:ext uri="{FF2B5EF4-FFF2-40B4-BE49-F238E27FC236}">
              <a16:creationId xmlns:a16="http://schemas.microsoft.com/office/drawing/2014/main" id="{B4C92C8C-28A9-44A5-8B16-CB60EA883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697" y="22057452"/>
          <a:ext cx="1190168" cy="1193345"/>
        </a:xfrm>
        <a:prstGeom prst="rect">
          <a:avLst/>
        </a:prstGeom>
      </xdr:spPr>
    </xdr:pic>
    <xdr:clientData/>
  </xdr:oneCellAnchor>
  <xdr:twoCellAnchor>
    <xdr:from>
      <xdr:col>4</xdr:col>
      <xdr:colOff>44824</xdr:colOff>
      <xdr:row>123</xdr:row>
      <xdr:rowOff>179294</xdr:rowOff>
    </xdr:from>
    <xdr:to>
      <xdr:col>4</xdr:col>
      <xdr:colOff>959110</xdr:colOff>
      <xdr:row>123</xdr:row>
      <xdr:rowOff>1417389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14943E33-E021-4AC1-8623-389CFC16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37529" y="22437314"/>
          <a:ext cx="599961" cy="3655"/>
        </a:xfrm>
        <a:prstGeom prst="rect">
          <a:avLst/>
        </a:prstGeom>
      </xdr:spPr>
    </xdr:pic>
    <xdr:clientData/>
  </xdr:twoCellAnchor>
  <xdr:oneCellAnchor>
    <xdr:from>
      <xdr:col>2</xdr:col>
      <xdr:colOff>204107</xdr:colOff>
      <xdr:row>123</xdr:row>
      <xdr:rowOff>95250</xdr:rowOff>
    </xdr:from>
    <xdr:ext cx="1304652" cy="1316082"/>
    <xdr:pic>
      <xdr:nvPicPr>
        <xdr:cNvPr id="119" name="Obrázek 118">
          <a:extLst>
            <a:ext uri="{FF2B5EF4-FFF2-40B4-BE49-F238E27FC236}">
              <a16:creationId xmlns:a16="http://schemas.microsoft.com/office/drawing/2014/main" id="{7D99D1CF-1ED9-436E-823C-168E351B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grayscl/>
        </a:blip>
        <a:stretch>
          <a:fillRect/>
        </a:stretch>
      </xdr:blipFill>
      <xdr:spPr>
        <a:xfrm>
          <a:off x="1503317" y="22351365"/>
          <a:ext cx="1304652" cy="1316082"/>
        </a:xfrm>
        <a:prstGeom prst="rect">
          <a:avLst/>
        </a:prstGeom>
      </xdr:spPr>
    </xdr:pic>
    <xdr:clientData/>
  </xdr:oneCellAnchor>
  <xdr:oneCellAnchor>
    <xdr:from>
      <xdr:col>2</xdr:col>
      <xdr:colOff>390735</xdr:colOff>
      <xdr:row>125</xdr:row>
      <xdr:rowOff>53652</xdr:rowOff>
    </xdr:from>
    <xdr:ext cx="830159" cy="1267360"/>
    <xdr:pic>
      <xdr:nvPicPr>
        <xdr:cNvPr id="120" name="Obrázek 119">
          <a:extLst>
            <a:ext uri="{FF2B5EF4-FFF2-40B4-BE49-F238E27FC236}">
              <a16:creationId xmlns:a16="http://schemas.microsoft.com/office/drawing/2014/main" id="{C2B6A94F-12F1-4DA4-981A-27F741CAF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88040" y="22679337"/>
          <a:ext cx="830159" cy="1267360"/>
        </a:xfrm>
        <a:prstGeom prst="rect">
          <a:avLst/>
        </a:prstGeom>
      </xdr:spPr>
    </xdr:pic>
    <xdr:clientData/>
  </xdr:oneCellAnchor>
  <xdr:oneCellAnchor>
    <xdr:from>
      <xdr:col>4</xdr:col>
      <xdr:colOff>65405</xdr:colOff>
      <xdr:row>125</xdr:row>
      <xdr:rowOff>730251</xdr:rowOff>
    </xdr:from>
    <xdr:ext cx="921597" cy="623475"/>
    <xdr:pic>
      <xdr:nvPicPr>
        <xdr:cNvPr id="121" name="Obrázek 120">
          <a:extLst>
            <a:ext uri="{FF2B5EF4-FFF2-40B4-BE49-F238E27FC236}">
              <a16:creationId xmlns:a16="http://schemas.microsoft.com/office/drawing/2014/main" id="{2B824D28-7817-4959-A4B1-9589BBDC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4300" y="22801581"/>
          <a:ext cx="921597" cy="623475"/>
        </a:xfrm>
        <a:prstGeom prst="rect">
          <a:avLst/>
        </a:prstGeom>
      </xdr:spPr>
    </xdr:pic>
    <xdr:clientData/>
  </xdr:oneCellAnchor>
  <xdr:oneCellAnchor>
    <xdr:from>
      <xdr:col>4</xdr:col>
      <xdr:colOff>91168</xdr:colOff>
      <xdr:row>130</xdr:row>
      <xdr:rowOff>689329</xdr:rowOff>
    </xdr:from>
    <xdr:ext cx="786765" cy="493518"/>
    <xdr:pic>
      <xdr:nvPicPr>
        <xdr:cNvPr id="122" name="Obrázek 121">
          <a:extLst>
            <a:ext uri="{FF2B5EF4-FFF2-40B4-BE49-F238E27FC236}">
              <a16:creationId xmlns:a16="http://schemas.microsoft.com/office/drawing/2014/main" id="{1A2F0463-E7FE-4002-895D-DC62010E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5778" y="23711254"/>
          <a:ext cx="786765" cy="493518"/>
        </a:xfrm>
        <a:prstGeom prst="rect">
          <a:avLst/>
        </a:prstGeom>
      </xdr:spPr>
    </xdr:pic>
    <xdr:clientData/>
  </xdr:oneCellAnchor>
  <xdr:twoCellAnchor>
    <xdr:from>
      <xdr:col>4</xdr:col>
      <xdr:colOff>90488</xdr:colOff>
      <xdr:row>130</xdr:row>
      <xdr:rowOff>208206</xdr:rowOff>
    </xdr:from>
    <xdr:to>
      <xdr:col>4</xdr:col>
      <xdr:colOff>968693</xdr:colOff>
      <xdr:row>130</xdr:row>
      <xdr:rowOff>1393343</xdr:rowOff>
    </xdr:to>
    <xdr:pic>
      <xdr:nvPicPr>
        <xdr:cNvPr id="123" name="Obrázek 122" descr="Obsah obrázku nábytek, stůl, podstavný stolek, kulaté&#10;&#10;Popis byl vytvořen automaticky">
          <a:extLst>
            <a:ext uri="{FF2B5EF4-FFF2-40B4-BE49-F238E27FC236}">
              <a16:creationId xmlns:a16="http://schemas.microsoft.com/office/drawing/2014/main" id="{1224DBF9-4E0D-425A-9F35-A66C15C79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85098" y="23710191"/>
          <a:ext cx="554355" cy="0"/>
        </a:xfrm>
        <a:prstGeom prst="rect">
          <a:avLst/>
        </a:prstGeom>
      </xdr:spPr>
    </xdr:pic>
    <xdr:clientData/>
  </xdr:twoCellAnchor>
  <xdr:oneCellAnchor>
    <xdr:from>
      <xdr:col>2</xdr:col>
      <xdr:colOff>335552</xdr:colOff>
      <xdr:row>130</xdr:row>
      <xdr:rowOff>152400</xdr:rowOff>
    </xdr:from>
    <xdr:ext cx="957943" cy="1140279"/>
    <xdr:pic>
      <xdr:nvPicPr>
        <xdr:cNvPr id="124" name="Obrázek 123">
          <a:extLst>
            <a:ext uri="{FF2B5EF4-FFF2-40B4-BE49-F238E27FC236}">
              <a16:creationId xmlns:a16="http://schemas.microsoft.com/office/drawing/2014/main" id="{3E15FD89-874A-4C2F-A890-7D3EEF80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9047" y="23679150"/>
          <a:ext cx="957943" cy="1140279"/>
        </a:xfrm>
        <a:prstGeom prst="rect">
          <a:avLst/>
        </a:prstGeom>
      </xdr:spPr>
    </xdr:pic>
    <xdr:clientData/>
  </xdr:oneCellAnchor>
  <xdr:oneCellAnchor>
    <xdr:from>
      <xdr:col>2</xdr:col>
      <xdr:colOff>185057</xdr:colOff>
      <xdr:row>131</xdr:row>
      <xdr:rowOff>402772</xdr:rowOff>
    </xdr:from>
    <xdr:ext cx="1393371" cy="615518"/>
    <xdr:pic>
      <xdr:nvPicPr>
        <xdr:cNvPr id="125" name="Obrázek 124">
          <a:extLst>
            <a:ext uri="{FF2B5EF4-FFF2-40B4-BE49-F238E27FC236}">
              <a16:creationId xmlns:a16="http://schemas.microsoft.com/office/drawing/2014/main" id="{A9C0F272-C9DE-406A-8FF0-BBB4036D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8552" y="23887612"/>
          <a:ext cx="1393371" cy="615518"/>
        </a:xfrm>
        <a:prstGeom prst="rect">
          <a:avLst/>
        </a:prstGeom>
      </xdr:spPr>
    </xdr:pic>
    <xdr:clientData/>
  </xdr:oneCellAnchor>
  <xdr:twoCellAnchor>
    <xdr:from>
      <xdr:col>2</xdr:col>
      <xdr:colOff>306917</xdr:colOff>
      <xdr:row>124</xdr:row>
      <xdr:rowOff>74083</xdr:rowOff>
    </xdr:from>
    <xdr:to>
      <xdr:col>2</xdr:col>
      <xdr:colOff>1350327</xdr:colOff>
      <xdr:row>124</xdr:row>
      <xdr:rowOff>1203933</xdr:rowOff>
    </xdr:to>
    <xdr:pic>
      <xdr:nvPicPr>
        <xdr:cNvPr id="126" name="Obrázek 125">
          <a:extLst>
            <a:ext uri="{FF2B5EF4-FFF2-40B4-BE49-F238E27FC236}">
              <a16:creationId xmlns:a16="http://schemas.microsoft.com/office/drawing/2014/main" id="{A3AF8968-DA0D-4E05-937E-9F55908F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514983"/>
          <a:ext cx="342370" cy="10686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124</xdr:row>
      <xdr:rowOff>74083</xdr:rowOff>
    </xdr:from>
    <xdr:to>
      <xdr:col>2</xdr:col>
      <xdr:colOff>1354137</xdr:colOff>
      <xdr:row>124</xdr:row>
      <xdr:rowOff>1200123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id="{2D52E117-05E4-42F3-BE46-6E5992CA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514983"/>
          <a:ext cx="338560" cy="110675"/>
        </a:xfrm>
        <a:prstGeom prst="rect">
          <a:avLst/>
        </a:prstGeom>
      </xdr:spPr>
    </xdr:pic>
    <xdr:clientData/>
  </xdr:twoCellAnchor>
  <xdr:twoCellAnchor>
    <xdr:from>
      <xdr:col>2</xdr:col>
      <xdr:colOff>306917</xdr:colOff>
      <xdr:row>124</xdr:row>
      <xdr:rowOff>74083</xdr:rowOff>
    </xdr:from>
    <xdr:to>
      <xdr:col>2</xdr:col>
      <xdr:colOff>1354137</xdr:colOff>
      <xdr:row>124</xdr:row>
      <xdr:rowOff>1200123</xdr:rowOff>
    </xdr:to>
    <xdr:pic>
      <xdr:nvPicPr>
        <xdr:cNvPr id="128" name="Obrázek 127">
          <a:extLst>
            <a:ext uri="{FF2B5EF4-FFF2-40B4-BE49-F238E27FC236}">
              <a16:creationId xmlns:a16="http://schemas.microsoft.com/office/drawing/2014/main" id="{C72DB534-DF93-44CB-A960-8C1C01A19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2317" y="22514983"/>
          <a:ext cx="338560" cy="110675"/>
        </a:xfrm>
        <a:prstGeom prst="rect">
          <a:avLst/>
        </a:prstGeom>
      </xdr:spPr>
    </xdr:pic>
    <xdr:clientData/>
  </xdr:twoCellAnchor>
  <xdr:twoCellAnchor>
    <xdr:from>
      <xdr:col>4</xdr:col>
      <xdr:colOff>145867</xdr:colOff>
      <xdr:row>124</xdr:row>
      <xdr:rowOff>723355</xdr:rowOff>
    </xdr:from>
    <xdr:to>
      <xdr:col>4</xdr:col>
      <xdr:colOff>948690</xdr:colOff>
      <xdr:row>124</xdr:row>
      <xdr:rowOff>1333500</xdr:rowOff>
    </xdr:to>
    <xdr:pic>
      <xdr:nvPicPr>
        <xdr:cNvPr id="129" name="Obrázek 128" descr="Obsah obrázku kruh, skica, design&#10;&#10;Popis byl vytvořen automaticky">
          <a:extLst>
            <a:ext uri="{FF2B5EF4-FFF2-40B4-BE49-F238E27FC236}">
              <a16:creationId xmlns:a16="http://schemas.microsoft.com/office/drawing/2014/main" id="{B93DD3A7-5A44-4BAA-8EE4-DE4FF4523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6523" t="17633" b="13969"/>
        <a:stretch/>
      </xdr:blipFill>
      <xdr:spPr>
        <a:xfrm>
          <a:off x="2734762" y="22621330"/>
          <a:ext cx="499928" cy="545"/>
        </a:xfrm>
        <a:prstGeom prst="rect">
          <a:avLst/>
        </a:prstGeom>
      </xdr:spPr>
    </xdr:pic>
    <xdr:clientData/>
  </xdr:twoCellAnchor>
  <xdr:twoCellAnchor>
    <xdr:from>
      <xdr:col>4</xdr:col>
      <xdr:colOff>273441</xdr:colOff>
      <xdr:row>124</xdr:row>
      <xdr:rowOff>116210</xdr:rowOff>
    </xdr:from>
    <xdr:to>
      <xdr:col>4</xdr:col>
      <xdr:colOff>789071</xdr:colOff>
      <xdr:row>124</xdr:row>
      <xdr:rowOff>808537</xdr:rowOff>
    </xdr:to>
    <xdr:pic>
      <xdr:nvPicPr>
        <xdr:cNvPr id="130" name="Obrázek 129" descr="Obsah obrázku kruh, skica, design&#10;&#10;Popis byl vytvořen automaticky">
          <a:extLst>
            <a:ext uri="{FF2B5EF4-FFF2-40B4-BE49-F238E27FC236}">
              <a16:creationId xmlns:a16="http://schemas.microsoft.com/office/drawing/2014/main" id="{76A6D13B-6FE1-426E-B369-B69FCC4F2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56069"/>
        <a:stretch/>
      </xdr:blipFill>
      <xdr:spPr>
        <a:xfrm>
          <a:off x="2866146" y="22557110"/>
          <a:ext cx="368945" cy="65582"/>
        </a:xfrm>
        <a:prstGeom prst="rect">
          <a:avLst/>
        </a:prstGeom>
      </xdr:spPr>
    </xdr:pic>
    <xdr:clientData/>
  </xdr:twoCellAnchor>
  <xdr:oneCellAnchor>
    <xdr:from>
      <xdr:col>4</xdr:col>
      <xdr:colOff>61232</xdr:colOff>
      <xdr:row>126</xdr:row>
      <xdr:rowOff>486332</xdr:rowOff>
    </xdr:from>
    <xdr:ext cx="1042260" cy="841725"/>
    <xdr:pic>
      <xdr:nvPicPr>
        <xdr:cNvPr id="131" name="Obrázek 130">
          <a:extLst>
            <a:ext uri="{FF2B5EF4-FFF2-40B4-BE49-F238E27FC236}">
              <a16:creationId xmlns:a16="http://schemas.microsoft.com/office/drawing/2014/main" id="{AC1D33C5-DCA0-4E83-90AB-CFE4EAF8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8222" y="22982477"/>
          <a:ext cx="1042260" cy="841725"/>
        </a:xfrm>
        <a:prstGeom prst="rect">
          <a:avLst/>
        </a:prstGeom>
      </xdr:spPr>
    </xdr:pic>
    <xdr:clientData/>
  </xdr:oneCellAnchor>
  <xdr:oneCellAnchor>
    <xdr:from>
      <xdr:col>2</xdr:col>
      <xdr:colOff>390735</xdr:colOff>
      <xdr:row>128</xdr:row>
      <xdr:rowOff>53652</xdr:rowOff>
    </xdr:from>
    <xdr:ext cx="830159" cy="1267360"/>
    <xdr:pic>
      <xdr:nvPicPr>
        <xdr:cNvPr id="132" name="Obrázek 131">
          <a:extLst>
            <a:ext uri="{FF2B5EF4-FFF2-40B4-BE49-F238E27FC236}">
              <a16:creationId xmlns:a16="http://schemas.microsoft.com/office/drawing/2014/main" id="{E8993AED-E3AC-4FFE-8D6E-034820187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88040" y="23222262"/>
          <a:ext cx="830159" cy="1267360"/>
        </a:xfrm>
        <a:prstGeom prst="rect">
          <a:avLst/>
        </a:prstGeom>
      </xdr:spPr>
    </xdr:pic>
    <xdr:clientData/>
  </xdr:oneCellAnchor>
  <xdr:oneCellAnchor>
    <xdr:from>
      <xdr:col>4</xdr:col>
      <xdr:colOff>65405</xdr:colOff>
      <xdr:row>128</xdr:row>
      <xdr:rowOff>730251</xdr:rowOff>
    </xdr:from>
    <xdr:ext cx="921597" cy="623475"/>
    <xdr:pic>
      <xdr:nvPicPr>
        <xdr:cNvPr id="133" name="Obrázek 132">
          <a:extLst>
            <a:ext uri="{FF2B5EF4-FFF2-40B4-BE49-F238E27FC236}">
              <a16:creationId xmlns:a16="http://schemas.microsoft.com/office/drawing/2014/main" id="{F53F313D-5966-419F-AFDD-F4ABB4BA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4300" y="23344506"/>
          <a:ext cx="921597" cy="623475"/>
        </a:xfrm>
        <a:prstGeom prst="rect">
          <a:avLst/>
        </a:prstGeom>
      </xdr:spPr>
    </xdr:pic>
    <xdr:clientData/>
  </xdr:oneCellAnchor>
  <xdr:oneCellAnchor>
    <xdr:from>
      <xdr:col>2</xdr:col>
      <xdr:colOff>323425</xdr:colOff>
      <xdr:row>129</xdr:row>
      <xdr:rowOff>61391</xdr:rowOff>
    </xdr:from>
    <xdr:ext cx="1032300" cy="1233585"/>
    <xdr:pic>
      <xdr:nvPicPr>
        <xdr:cNvPr id="134" name="Obrázek 133">
          <a:extLst>
            <a:ext uri="{FF2B5EF4-FFF2-40B4-BE49-F238E27FC236}">
              <a16:creationId xmlns:a16="http://schemas.microsoft.com/office/drawing/2014/main" id="{B2B07A65-63D8-4ED1-891D-0DD326BD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grayscl/>
        </a:blip>
        <a:stretch>
          <a:fillRect/>
        </a:stretch>
      </xdr:blipFill>
      <xdr:spPr>
        <a:xfrm>
          <a:off x="1622635" y="23403356"/>
          <a:ext cx="1032300" cy="1233585"/>
        </a:xfrm>
        <a:prstGeom prst="rect">
          <a:avLst/>
        </a:prstGeom>
      </xdr:spPr>
    </xdr:pic>
    <xdr:clientData/>
  </xdr:oneCellAnchor>
  <xdr:oneCellAnchor>
    <xdr:from>
      <xdr:col>4</xdr:col>
      <xdr:colOff>49107</xdr:colOff>
      <xdr:row>129</xdr:row>
      <xdr:rowOff>772206</xdr:rowOff>
    </xdr:from>
    <xdr:ext cx="925407" cy="558236"/>
    <xdr:pic>
      <xdr:nvPicPr>
        <xdr:cNvPr id="135" name="Obrázek 134">
          <a:extLst>
            <a:ext uri="{FF2B5EF4-FFF2-40B4-BE49-F238E27FC236}">
              <a16:creationId xmlns:a16="http://schemas.microsoft.com/office/drawing/2014/main" id="{C9229C11-8195-436F-806C-D42C04A7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1812" y="23529336"/>
          <a:ext cx="925407" cy="558236"/>
        </a:xfrm>
        <a:prstGeom prst="rect">
          <a:avLst/>
        </a:prstGeom>
      </xdr:spPr>
    </xdr:pic>
    <xdr:clientData/>
  </xdr:oneCellAnchor>
  <xdr:oneCellAnchor>
    <xdr:from>
      <xdr:col>2</xdr:col>
      <xdr:colOff>13607</xdr:colOff>
      <xdr:row>126</xdr:row>
      <xdr:rowOff>204107</xdr:rowOff>
    </xdr:from>
    <xdr:ext cx="1603737" cy="1072307"/>
    <xdr:pic>
      <xdr:nvPicPr>
        <xdr:cNvPr id="136" name="Obrázek 135">
          <a:extLst>
            <a:ext uri="{FF2B5EF4-FFF2-40B4-BE49-F238E27FC236}">
              <a16:creationId xmlns:a16="http://schemas.microsoft.com/office/drawing/2014/main" id="{A3EA8015-217D-410D-8EEE-CA2867DEF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817" y="22982192"/>
          <a:ext cx="1603737" cy="1072307"/>
        </a:xfrm>
        <a:prstGeom prst="rect">
          <a:avLst/>
        </a:prstGeom>
      </xdr:spPr>
    </xdr:pic>
    <xdr:clientData/>
  </xdr:oneCellAnchor>
  <xdr:twoCellAnchor>
    <xdr:from>
      <xdr:col>2</xdr:col>
      <xdr:colOff>52523</xdr:colOff>
      <xdr:row>127</xdr:row>
      <xdr:rowOff>460738</xdr:rowOff>
    </xdr:from>
    <xdr:to>
      <xdr:col>2</xdr:col>
      <xdr:colOff>1486988</xdr:colOff>
      <xdr:row>127</xdr:row>
      <xdr:rowOff>1131749</xdr:rowOff>
    </xdr:to>
    <xdr:pic>
      <xdr:nvPicPr>
        <xdr:cNvPr id="137" name="Obrázek 136">
          <a:extLst>
            <a:ext uri="{FF2B5EF4-FFF2-40B4-BE49-F238E27FC236}">
              <a16:creationId xmlns:a16="http://schemas.microsoft.com/office/drawing/2014/main" id="{04CE379E-23A5-443F-8114-F80B032F1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51733" y="23168338"/>
          <a:ext cx="592455" cy="0"/>
        </a:xfrm>
        <a:prstGeom prst="rect">
          <a:avLst/>
        </a:prstGeom>
      </xdr:spPr>
    </xdr:pic>
    <xdr:clientData/>
  </xdr:twoCellAnchor>
  <xdr:oneCellAnchor>
    <xdr:from>
      <xdr:col>3</xdr:col>
      <xdr:colOff>1485085</xdr:colOff>
      <xdr:row>127</xdr:row>
      <xdr:rowOff>596235</xdr:rowOff>
    </xdr:from>
    <xdr:ext cx="1433921" cy="754354"/>
    <xdr:pic>
      <xdr:nvPicPr>
        <xdr:cNvPr id="138" name="Obrázek 137">
          <a:extLst>
            <a:ext uri="{FF2B5EF4-FFF2-40B4-BE49-F238E27FC236}">
              <a16:creationId xmlns:a16="http://schemas.microsoft.com/office/drawing/2014/main" id="{25AE69CB-81D1-45FA-90FD-E84D42C3E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89985" y="23166675"/>
          <a:ext cx="1433921" cy="754354"/>
        </a:xfrm>
        <a:prstGeom prst="rect">
          <a:avLst/>
        </a:prstGeom>
      </xdr:spPr>
    </xdr:pic>
    <xdr:clientData/>
  </xdr:oneCellAnchor>
  <xdr:oneCellAnchor>
    <xdr:from>
      <xdr:col>4</xdr:col>
      <xdr:colOff>106568</xdr:colOff>
      <xdr:row>91</xdr:row>
      <xdr:rowOff>685871</xdr:rowOff>
    </xdr:from>
    <xdr:ext cx="752251" cy="725299"/>
    <xdr:pic>
      <xdr:nvPicPr>
        <xdr:cNvPr id="141" name="Obrázek 140" descr="Obsah obrázku skica, design&#10;&#10;Popis byl vytvořen automaticky">
          <a:extLst>
            <a:ext uri="{FF2B5EF4-FFF2-40B4-BE49-F238E27FC236}">
              <a16:creationId xmlns:a16="http://schemas.microsoft.com/office/drawing/2014/main" id="{5E7E2856-0A51-42DE-9EDB-8E63E458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5463" y="16649771"/>
          <a:ext cx="752251" cy="725299"/>
        </a:xfrm>
        <a:prstGeom prst="rect">
          <a:avLst/>
        </a:prstGeom>
      </xdr:spPr>
    </xdr:pic>
    <xdr:clientData/>
  </xdr:oneCellAnchor>
  <xdr:oneCellAnchor>
    <xdr:from>
      <xdr:col>2</xdr:col>
      <xdr:colOff>65554</xdr:colOff>
      <xdr:row>91</xdr:row>
      <xdr:rowOff>95137</xdr:rowOff>
    </xdr:from>
    <xdr:ext cx="1538145" cy="1236457"/>
    <xdr:pic>
      <xdr:nvPicPr>
        <xdr:cNvPr id="142" name="Obrázek 141" descr="Obsah obrázku nábytek, židle, Opěradlo, černobílá&#10;&#10;Popis byl vytvořen automaticky">
          <a:extLst>
            <a:ext uri="{FF2B5EF4-FFF2-40B4-BE49-F238E27FC236}">
              <a16:creationId xmlns:a16="http://schemas.microsoft.com/office/drawing/2014/main" id="{23C8E62F-C7CB-4970-BC80-9A0CC4C789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26" t="26723" r="16579" b="21526"/>
        <a:stretch/>
      </xdr:blipFill>
      <xdr:spPr bwMode="auto">
        <a:xfrm>
          <a:off x="1359049" y="16567672"/>
          <a:ext cx="1538145" cy="123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106568</xdr:colOff>
      <xdr:row>106</xdr:row>
      <xdr:rowOff>685871</xdr:rowOff>
    </xdr:from>
    <xdr:ext cx="752251" cy="725299"/>
    <xdr:pic>
      <xdr:nvPicPr>
        <xdr:cNvPr id="143" name="Obrázek 142" descr="Obsah obrázku skica, design&#10;&#10;Popis byl vytvořen automaticky">
          <a:extLst>
            <a:ext uri="{FF2B5EF4-FFF2-40B4-BE49-F238E27FC236}">
              <a16:creationId xmlns:a16="http://schemas.microsoft.com/office/drawing/2014/main" id="{FCBAA894-8817-4FE5-991C-99C51054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5463" y="19364396"/>
          <a:ext cx="752251" cy="725299"/>
        </a:xfrm>
        <a:prstGeom prst="rect">
          <a:avLst/>
        </a:prstGeom>
      </xdr:spPr>
    </xdr:pic>
    <xdr:clientData/>
  </xdr:oneCellAnchor>
  <xdr:oneCellAnchor>
    <xdr:from>
      <xdr:col>2</xdr:col>
      <xdr:colOff>65554</xdr:colOff>
      <xdr:row>106</xdr:row>
      <xdr:rowOff>95137</xdr:rowOff>
    </xdr:from>
    <xdr:ext cx="1538145" cy="1236457"/>
    <xdr:pic>
      <xdr:nvPicPr>
        <xdr:cNvPr id="144" name="Obrázek 143" descr="Obsah obrázku nábytek, židle, Opěradlo, černobílá&#10;&#10;Popis byl vytvořen automaticky">
          <a:extLst>
            <a:ext uri="{FF2B5EF4-FFF2-40B4-BE49-F238E27FC236}">
              <a16:creationId xmlns:a16="http://schemas.microsoft.com/office/drawing/2014/main" id="{C0A11430-1AC0-471C-95A8-836917BE4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26" t="26723" r="16579" b="21526"/>
        <a:stretch/>
      </xdr:blipFill>
      <xdr:spPr bwMode="auto">
        <a:xfrm>
          <a:off x="1359049" y="19282297"/>
          <a:ext cx="1538145" cy="123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104663</xdr:colOff>
      <xdr:row>120</xdr:row>
      <xdr:rowOff>617835</xdr:rowOff>
    </xdr:from>
    <xdr:ext cx="752251" cy="725299"/>
    <xdr:pic>
      <xdr:nvPicPr>
        <xdr:cNvPr id="145" name="Obrázek 144" descr="Obsah obrázku skica, design&#10;&#10;Popis byl vytvořen automaticky">
          <a:extLst>
            <a:ext uri="{FF2B5EF4-FFF2-40B4-BE49-F238E27FC236}">
              <a16:creationId xmlns:a16="http://schemas.microsoft.com/office/drawing/2014/main" id="{55C7EB4D-F0FF-4365-8D27-C9CDBE408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3558" y="21898590"/>
          <a:ext cx="752251" cy="725299"/>
        </a:xfrm>
        <a:prstGeom prst="rect">
          <a:avLst/>
        </a:prstGeom>
      </xdr:spPr>
    </xdr:pic>
    <xdr:clientData/>
  </xdr:oneCellAnchor>
  <xdr:oneCellAnchor>
    <xdr:from>
      <xdr:col>2</xdr:col>
      <xdr:colOff>65554</xdr:colOff>
      <xdr:row>120</xdr:row>
      <xdr:rowOff>95137</xdr:rowOff>
    </xdr:from>
    <xdr:ext cx="1538145" cy="1236457"/>
    <xdr:pic>
      <xdr:nvPicPr>
        <xdr:cNvPr id="146" name="Obrázek 145" descr="Obsah obrázku nábytek, židle, Opěradlo, černobílá&#10;&#10;Popis byl vytvořen automaticky">
          <a:extLst>
            <a:ext uri="{FF2B5EF4-FFF2-40B4-BE49-F238E27FC236}">
              <a16:creationId xmlns:a16="http://schemas.microsoft.com/office/drawing/2014/main" id="{EEE92B05-F5C7-4FBD-8594-818A40211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26" t="26723" r="16579" b="21526"/>
        <a:stretch/>
      </xdr:blipFill>
      <xdr:spPr bwMode="auto">
        <a:xfrm>
          <a:off x="1359049" y="21815947"/>
          <a:ext cx="1538145" cy="123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1538941</xdr:colOff>
      <xdr:row>104</xdr:row>
      <xdr:rowOff>58510</xdr:rowOff>
    </xdr:from>
    <xdr:to>
      <xdr:col>7</xdr:col>
      <xdr:colOff>238377</xdr:colOff>
      <xdr:row>104</xdr:row>
      <xdr:rowOff>2501537</xdr:rowOff>
    </xdr:to>
    <xdr:grpSp>
      <xdr:nvGrpSpPr>
        <xdr:cNvPr id="151" name="Skupina 150">
          <a:extLst>
            <a:ext uri="{FF2B5EF4-FFF2-40B4-BE49-F238E27FC236}">
              <a16:creationId xmlns:a16="http://schemas.microsoft.com/office/drawing/2014/main" id="{572369C1-4E6B-6EF6-3CA9-5FB6C06A68B7}"/>
            </a:ext>
          </a:extLst>
        </xdr:cNvPr>
        <xdr:cNvGrpSpPr/>
      </xdr:nvGrpSpPr>
      <xdr:grpSpPr>
        <a:xfrm>
          <a:off x="1890059" y="17562098"/>
          <a:ext cx="4930588" cy="2443027"/>
          <a:chOff x="1890059" y="17562098"/>
          <a:chExt cx="5168965" cy="2443027"/>
        </a:xfrm>
      </xdr:grpSpPr>
      <xdr:pic>
        <xdr:nvPicPr>
          <xdr:cNvPr id="93" name="Obrázek 92">
            <a:extLst>
              <a:ext uri="{FF2B5EF4-FFF2-40B4-BE49-F238E27FC236}">
                <a16:creationId xmlns:a16="http://schemas.microsoft.com/office/drawing/2014/main" id="{B7687296-1386-47B7-ADAA-ED39F9447C9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26589" b="22941"/>
          <a:stretch/>
        </xdr:blipFill>
        <xdr:spPr>
          <a:xfrm>
            <a:off x="2194144" y="17562098"/>
            <a:ext cx="4864880" cy="2443027"/>
          </a:xfrm>
          <a:prstGeom prst="rect">
            <a:avLst/>
          </a:prstGeom>
        </xdr:spPr>
      </xdr:pic>
      <xdr:sp macro="" textlink="">
        <xdr:nvSpPr>
          <xdr:cNvPr id="148" name="Obdélník: se zakulacenými rohy 147">
            <a:extLst>
              <a:ext uri="{FF2B5EF4-FFF2-40B4-BE49-F238E27FC236}">
                <a16:creationId xmlns:a16="http://schemas.microsoft.com/office/drawing/2014/main" id="{DB2EFF40-8E18-015B-A48A-FD311E2E5E58}"/>
              </a:ext>
            </a:extLst>
          </xdr:cNvPr>
          <xdr:cNvSpPr/>
        </xdr:nvSpPr>
        <xdr:spPr>
          <a:xfrm>
            <a:off x="1890059" y="17570824"/>
            <a:ext cx="2622176" cy="21590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cs-CZ" sz="1100"/>
          </a:p>
        </xdr:txBody>
      </xdr:sp>
    </xdr:grpSp>
    <xdr:clientData/>
  </xdr:twoCellAnchor>
  <xdr:twoCellAnchor>
    <xdr:from>
      <xdr:col>3</xdr:col>
      <xdr:colOff>13607</xdr:colOff>
      <xdr:row>118</xdr:row>
      <xdr:rowOff>19324</xdr:rowOff>
    </xdr:from>
    <xdr:to>
      <xdr:col>7</xdr:col>
      <xdr:colOff>672552</xdr:colOff>
      <xdr:row>118</xdr:row>
      <xdr:rowOff>2476502</xdr:rowOff>
    </xdr:to>
    <xdr:grpSp>
      <xdr:nvGrpSpPr>
        <xdr:cNvPr id="150" name="Skupina 149">
          <a:extLst>
            <a:ext uri="{FF2B5EF4-FFF2-40B4-BE49-F238E27FC236}">
              <a16:creationId xmlns:a16="http://schemas.microsoft.com/office/drawing/2014/main" id="{DA25C2F7-BDA4-62E0-EDCC-D256B2EB6847}"/>
            </a:ext>
          </a:extLst>
        </xdr:cNvPr>
        <xdr:cNvGrpSpPr/>
      </xdr:nvGrpSpPr>
      <xdr:grpSpPr>
        <a:xfrm>
          <a:off x="2075489" y="31141795"/>
          <a:ext cx="4745158" cy="2457178"/>
          <a:chOff x="2075489" y="31141795"/>
          <a:chExt cx="5417710" cy="2457178"/>
        </a:xfrm>
      </xdr:grpSpPr>
      <xdr:pic>
        <xdr:nvPicPr>
          <xdr:cNvPr id="111" name="Obrázek 110">
            <a:extLst>
              <a:ext uri="{FF2B5EF4-FFF2-40B4-BE49-F238E27FC236}">
                <a16:creationId xmlns:a16="http://schemas.microsoft.com/office/drawing/2014/main" id="{A9BAE024-E0EC-424D-902A-32B65EDBB9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/>
          <a:srcRect t="5657" b="9024"/>
          <a:stretch/>
        </xdr:blipFill>
        <xdr:spPr>
          <a:xfrm>
            <a:off x="2075489" y="31141795"/>
            <a:ext cx="5417710" cy="2457178"/>
          </a:xfrm>
          <a:prstGeom prst="rect">
            <a:avLst/>
          </a:prstGeom>
        </xdr:spPr>
      </xdr:pic>
      <xdr:sp macro="" textlink="">
        <xdr:nvSpPr>
          <xdr:cNvPr id="149" name="Obdélník 148">
            <a:extLst>
              <a:ext uri="{FF2B5EF4-FFF2-40B4-BE49-F238E27FC236}">
                <a16:creationId xmlns:a16="http://schemas.microsoft.com/office/drawing/2014/main" id="{F36A88B1-D997-1D51-2715-6A5D57DBC7C6}"/>
              </a:ext>
            </a:extLst>
          </xdr:cNvPr>
          <xdr:cNvSpPr/>
        </xdr:nvSpPr>
        <xdr:spPr>
          <a:xfrm>
            <a:off x="4639234" y="31174765"/>
            <a:ext cx="2801471" cy="2323354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cs-CZ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1"/>
  <sheetViews>
    <sheetView view="pageBreakPreview" zoomScaleNormal="130" zoomScaleSheetLayoutView="100" workbookViewId="0">
      <selection activeCell="E20" sqref="E20"/>
    </sheetView>
  </sheetViews>
  <sheetFormatPr defaultColWidth="9.1796875" defaultRowHeight="12.5"/>
  <cols>
    <col min="1" max="1" width="14.453125" style="82" customWidth="1"/>
    <col min="2" max="2" width="40.26953125" style="82" customWidth="1"/>
    <col min="3" max="3" width="14" style="82" customWidth="1"/>
    <col min="4" max="4" width="17.26953125" style="94" customWidth="1"/>
    <col min="5" max="5" width="23.26953125" style="95" customWidth="1"/>
    <col min="6" max="16384" width="9.1796875" style="82"/>
  </cols>
  <sheetData>
    <row r="1" spans="1:5">
      <c r="A1" s="282"/>
      <c r="B1" s="282"/>
      <c r="C1" s="282"/>
      <c r="D1" s="282"/>
      <c r="E1" s="282"/>
    </row>
    <row r="2" spans="1:5">
      <c r="C2" s="83"/>
      <c r="D2" s="83"/>
      <c r="E2" s="84"/>
    </row>
    <row r="3" spans="1:5">
      <c r="C3" s="85"/>
      <c r="D3" s="85"/>
      <c r="E3" s="86"/>
    </row>
    <row r="4" spans="1:5">
      <c r="C4" s="85"/>
      <c r="D4" s="85"/>
      <c r="E4" s="86"/>
    </row>
    <row r="5" spans="1:5" ht="22.9" customHeight="1">
      <c r="A5" s="278" t="s">
        <v>129</v>
      </c>
      <c r="C5" s="284"/>
      <c r="D5" s="284"/>
      <c r="E5" s="130"/>
    </row>
    <row r="6" spans="1:5">
      <c r="A6" s="282"/>
      <c r="B6" s="282"/>
      <c r="C6" s="282"/>
      <c r="D6" s="282"/>
      <c r="E6" s="282"/>
    </row>
    <row r="7" spans="1:5">
      <c r="A7" s="282"/>
      <c r="B7" s="282"/>
      <c r="C7" s="282"/>
      <c r="D7" s="282"/>
      <c r="E7" s="282"/>
    </row>
    <row r="8" spans="1:5">
      <c r="A8" s="283" t="s">
        <v>123</v>
      </c>
      <c r="B8" s="283"/>
      <c r="C8" s="283"/>
      <c r="D8" s="283"/>
      <c r="E8" s="283"/>
    </row>
    <row r="9" spans="1:5">
      <c r="A9" s="283"/>
      <c r="B9" s="283"/>
      <c r="C9" s="283"/>
      <c r="D9" s="283"/>
      <c r="E9" s="283"/>
    </row>
    <row r="10" spans="1:5" ht="17.5" customHeight="1">
      <c r="A10" s="282"/>
      <c r="B10" s="282"/>
      <c r="C10" s="282"/>
      <c r="D10" s="282"/>
      <c r="E10" s="282"/>
    </row>
    <row r="11" spans="1:5" ht="14">
      <c r="A11" s="279" t="s">
        <v>17</v>
      </c>
      <c r="B11" s="279"/>
      <c r="C11" s="279"/>
      <c r="D11" s="279"/>
      <c r="E11" s="279"/>
    </row>
    <row r="12" spans="1:5" ht="13">
      <c r="A12" s="88" t="s">
        <v>18</v>
      </c>
      <c r="B12" s="280" t="s">
        <v>50</v>
      </c>
      <c r="C12" s="280"/>
      <c r="D12" s="280"/>
      <c r="E12" s="280"/>
    </row>
    <row r="13" spans="1:5" ht="13">
      <c r="A13" s="89" t="s">
        <v>19</v>
      </c>
      <c r="B13" s="281" t="s">
        <v>52</v>
      </c>
      <c r="C13" s="281"/>
      <c r="D13" s="281"/>
      <c r="E13" s="281"/>
    </row>
    <row r="14" spans="1:5" ht="13">
      <c r="A14" s="89" t="s">
        <v>20</v>
      </c>
      <c r="B14" s="281" t="s">
        <v>51</v>
      </c>
      <c r="C14" s="281"/>
      <c r="D14" s="281"/>
      <c r="E14" s="281"/>
    </row>
    <row r="15" spans="1:5" ht="18">
      <c r="B15" s="8"/>
      <c r="C15" s="8"/>
      <c r="D15" s="8"/>
      <c r="E15" s="87"/>
    </row>
    <row r="16" spans="1:5" ht="14">
      <c r="A16" s="279" t="s">
        <v>21</v>
      </c>
      <c r="B16" s="279"/>
      <c r="C16" s="279"/>
      <c r="D16" s="279"/>
      <c r="E16" s="279"/>
    </row>
    <row r="17" spans="1:5" ht="17.5" customHeight="1">
      <c r="A17" s="282"/>
      <c r="B17" s="282"/>
      <c r="C17" s="282"/>
      <c r="D17" s="282"/>
      <c r="E17" s="282"/>
    </row>
    <row r="18" spans="1:5" ht="13">
      <c r="A18" s="101" t="s">
        <v>24</v>
      </c>
      <c r="B18" s="99" t="s">
        <v>10</v>
      </c>
      <c r="C18" s="100"/>
      <c r="D18" s="100"/>
      <c r="E18" s="99" t="s">
        <v>4</v>
      </c>
    </row>
    <row r="19" spans="1:5" ht="14">
      <c r="A19" s="90">
        <v>1</v>
      </c>
      <c r="B19" s="287" t="s">
        <v>22</v>
      </c>
      <c r="C19" s="287"/>
      <c r="D19" s="287"/>
      <c r="E19" s="91">
        <f>'Stavební část'!H24</f>
        <v>0</v>
      </c>
    </row>
    <row r="20" spans="1:5" ht="27.65" customHeight="1">
      <c r="A20" s="92">
        <v>2</v>
      </c>
      <c r="B20" s="286" t="s">
        <v>49</v>
      </c>
      <c r="C20" s="286"/>
      <c r="D20" s="286"/>
      <c r="E20" s="93">
        <v>0</v>
      </c>
    </row>
    <row r="21" spans="1:5" ht="14">
      <c r="A21" s="92">
        <v>3</v>
      </c>
      <c r="B21" s="286" t="s">
        <v>94</v>
      </c>
      <c r="C21" s="286"/>
      <c r="D21" s="286"/>
      <c r="E21" s="93">
        <f>'Typový nábytek'!J159</f>
        <v>0</v>
      </c>
    </row>
    <row r="22" spans="1:5" ht="14">
      <c r="A22" s="92">
        <v>4</v>
      </c>
      <c r="B22" s="286" t="s">
        <v>28</v>
      </c>
      <c r="C22" s="286"/>
      <c r="D22" s="286"/>
      <c r="E22" s="93">
        <f>SUM(E19:E20)*0.03</f>
        <v>0</v>
      </c>
    </row>
    <row r="24" spans="1:5" ht="14">
      <c r="A24" s="96" t="s">
        <v>4</v>
      </c>
      <c r="B24" s="97"/>
      <c r="C24" s="97"/>
      <c r="D24" s="97"/>
      <c r="E24" s="98">
        <f>SUM(E19:E23)</f>
        <v>0</v>
      </c>
    </row>
    <row r="26" spans="1:5" ht="14">
      <c r="A26" s="279" t="s">
        <v>23</v>
      </c>
      <c r="B26" s="279"/>
      <c r="C26" s="279"/>
      <c r="D26" s="279"/>
      <c r="E26" s="279"/>
    </row>
    <row r="27" spans="1:5" ht="25.9" customHeight="1">
      <c r="A27" s="285"/>
      <c r="B27" s="285"/>
      <c r="C27" s="285"/>
      <c r="D27" s="285"/>
      <c r="E27" s="285"/>
    </row>
    <row r="28" spans="1:5" ht="13">
      <c r="A28" s="112"/>
    </row>
    <row r="29" spans="1:5" ht="13">
      <c r="A29" s="112"/>
    </row>
    <row r="30" spans="1:5" ht="13">
      <c r="A30" s="112"/>
    </row>
    <row r="31" spans="1:5" ht="13">
      <c r="A31" s="129"/>
    </row>
    <row r="40" spans="2:2">
      <c r="B40" s="131"/>
    </row>
    <row r="41" spans="2:2">
      <c r="B41" s="132"/>
    </row>
  </sheetData>
  <mergeCells count="18">
    <mergeCell ref="A27:E27"/>
    <mergeCell ref="B22:D22"/>
    <mergeCell ref="A26:E26"/>
    <mergeCell ref="B20:D20"/>
    <mergeCell ref="A16:E16"/>
    <mergeCell ref="B19:D19"/>
    <mergeCell ref="A17:E17"/>
    <mergeCell ref="B21:D21"/>
    <mergeCell ref="A1:E1"/>
    <mergeCell ref="A6:E6"/>
    <mergeCell ref="A7:E7"/>
    <mergeCell ref="A8:E9"/>
    <mergeCell ref="C5:D5"/>
    <mergeCell ref="A11:E11"/>
    <mergeCell ref="B12:E12"/>
    <mergeCell ref="B13:E13"/>
    <mergeCell ref="B14:E14"/>
    <mergeCell ref="A10:E10"/>
  </mergeCells>
  <pageMargins left="0.7" right="0.7" top="0.78740157499999996" bottom="0.78740157499999996" header="0.3" footer="0.3"/>
  <pageSetup paperSize="9" scale="7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4"/>
  <sheetViews>
    <sheetView view="pageBreakPreview" zoomScaleNormal="100" zoomScaleSheetLayoutView="100" workbookViewId="0">
      <selection activeCell="G6" sqref="G6:H22"/>
    </sheetView>
  </sheetViews>
  <sheetFormatPr defaultColWidth="9.1796875" defaultRowHeight="12.5"/>
  <cols>
    <col min="1" max="1" width="1.81640625" style="41" customWidth="1"/>
    <col min="2" max="2" width="7.81640625" style="81" bestFit="1" customWidth="1"/>
    <col min="3" max="3" width="16" style="81" customWidth="1"/>
    <col min="4" max="4" width="81.26953125" style="41" customWidth="1"/>
    <col min="5" max="5" width="7.26953125" style="41" customWidth="1"/>
    <col min="6" max="6" width="13.26953125" style="111" customWidth="1"/>
    <col min="7" max="7" width="11.26953125" style="46" customWidth="1"/>
    <col min="8" max="8" width="18.7265625" style="46" customWidth="1"/>
    <col min="9" max="9" width="16.453125" style="41" hidden="1" customWidth="1"/>
    <col min="10" max="10" width="18.1796875" style="45" customWidth="1"/>
    <col min="11" max="200" width="9.1796875" style="41"/>
    <col min="201" max="201" width="0.7265625" style="41" customWidth="1"/>
    <col min="202" max="202" width="7.81640625" style="41" bestFit="1" customWidth="1"/>
    <col min="203" max="203" width="7.81640625" style="41" customWidth="1"/>
    <col min="204" max="204" width="81.26953125" style="41" customWidth="1"/>
    <col min="205" max="205" width="3.7265625" style="41" bestFit="1" customWidth="1"/>
    <col min="206" max="206" width="12.7265625" style="41" customWidth="1"/>
    <col min="207" max="207" width="11.26953125" style="41" bestFit="1" customWidth="1"/>
    <col min="208" max="208" width="22.26953125" style="41" customWidth="1"/>
    <col min="209" max="209" width="0.7265625" style="41" customWidth="1"/>
    <col min="210" max="210" width="9.26953125" style="41" customWidth="1"/>
    <col min="211" max="211" width="10.7265625" style="41" customWidth="1"/>
    <col min="212" max="212" width="12" style="41" bestFit="1" customWidth="1"/>
    <col min="213" max="213" width="11.26953125" style="41" bestFit="1" customWidth="1"/>
    <col min="214" max="456" width="9.1796875" style="41"/>
    <col min="457" max="457" width="0.7265625" style="41" customWidth="1"/>
    <col min="458" max="458" width="7.81640625" style="41" bestFit="1" customWidth="1"/>
    <col min="459" max="459" width="7.81640625" style="41" customWidth="1"/>
    <col min="460" max="460" width="81.26953125" style="41" customWidth="1"/>
    <col min="461" max="461" width="3.7265625" style="41" bestFit="1" customWidth="1"/>
    <col min="462" max="462" width="12.7265625" style="41" customWidth="1"/>
    <col min="463" max="463" width="11.26953125" style="41" bestFit="1" customWidth="1"/>
    <col min="464" max="464" width="22.26953125" style="41" customWidth="1"/>
    <col min="465" max="465" width="0.7265625" style="41" customWidth="1"/>
    <col min="466" max="466" width="9.26953125" style="41" customWidth="1"/>
    <col min="467" max="467" width="10.7265625" style="41" customWidth="1"/>
    <col min="468" max="468" width="12" style="41" bestFit="1" customWidth="1"/>
    <col min="469" max="469" width="11.26953125" style="41" bestFit="1" customWidth="1"/>
    <col min="470" max="712" width="9.1796875" style="41"/>
    <col min="713" max="713" width="0.7265625" style="41" customWidth="1"/>
    <col min="714" max="714" width="7.81640625" style="41" bestFit="1" customWidth="1"/>
    <col min="715" max="715" width="7.81640625" style="41" customWidth="1"/>
    <col min="716" max="716" width="81.26953125" style="41" customWidth="1"/>
    <col min="717" max="717" width="3.7265625" style="41" bestFit="1" customWidth="1"/>
    <col min="718" max="718" width="12.7265625" style="41" customWidth="1"/>
    <col min="719" max="719" width="11.26953125" style="41" bestFit="1" customWidth="1"/>
    <col min="720" max="720" width="22.26953125" style="41" customWidth="1"/>
    <col min="721" max="721" width="0.7265625" style="41" customWidth="1"/>
    <col min="722" max="722" width="9.26953125" style="41" customWidth="1"/>
    <col min="723" max="723" width="10.7265625" style="41" customWidth="1"/>
    <col min="724" max="724" width="12" style="41" bestFit="1" customWidth="1"/>
    <col min="725" max="725" width="11.26953125" style="41" bestFit="1" customWidth="1"/>
    <col min="726" max="968" width="9.1796875" style="41"/>
    <col min="969" max="969" width="0.7265625" style="41" customWidth="1"/>
    <col min="970" max="970" width="7.81640625" style="41" bestFit="1" customWidth="1"/>
    <col min="971" max="971" width="7.81640625" style="41" customWidth="1"/>
    <col min="972" max="972" width="81.26953125" style="41" customWidth="1"/>
    <col min="973" max="973" width="3.7265625" style="41" bestFit="1" customWidth="1"/>
    <col min="974" max="974" width="12.7265625" style="41" customWidth="1"/>
    <col min="975" max="975" width="11.26953125" style="41" bestFit="1" customWidth="1"/>
    <col min="976" max="976" width="22.26953125" style="41" customWidth="1"/>
    <col min="977" max="977" width="0.7265625" style="41" customWidth="1"/>
    <col min="978" max="978" width="9.26953125" style="41" customWidth="1"/>
    <col min="979" max="979" width="10.7265625" style="41" customWidth="1"/>
    <col min="980" max="980" width="12" style="41" bestFit="1" customWidth="1"/>
    <col min="981" max="981" width="11.26953125" style="41" bestFit="1" customWidth="1"/>
    <col min="982" max="1224" width="9.1796875" style="41"/>
    <col min="1225" max="1225" width="0.7265625" style="41" customWidth="1"/>
    <col min="1226" max="1226" width="7.81640625" style="41" bestFit="1" customWidth="1"/>
    <col min="1227" max="1227" width="7.81640625" style="41" customWidth="1"/>
    <col min="1228" max="1228" width="81.26953125" style="41" customWidth="1"/>
    <col min="1229" max="1229" width="3.7265625" style="41" bestFit="1" customWidth="1"/>
    <col min="1230" max="1230" width="12.7265625" style="41" customWidth="1"/>
    <col min="1231" max="1231" width="11.26953125" style="41" bestFit="1" customWidth="1"/>
    <col min="1232" max="1232" width="22.26953125" style="41" customWidth="1"/>
    <col min="1233" max="1233" width="0.7265625" style="41" customWidth="1"/>
    <col min="1234" max="1234" width="9.26953125" style="41" customWidth="1"/>
    <col min="1235" max="1235" width="10.7265625" style="41" customWidth="1"/>
    <col min="1236" max="1236" width="12" style="41" bestFit="1" customWidth="1"/>
    <col min="1237" max="1237" width="11.26953125" style="41" bestFit="1" customWidth="1"/>
    <col min="1238" max="1480" width="9.1796875" style="41"/>
    <col min="1481" max="1481" width="0.7265625" style="41" customWidth="1"/>
    <col min="1482" max="1482" width="7.81640625" style="41" bestFit="1" customWidth="1"/>
    <col min="1483" max="1483" width="7.81640625" style="41" customWidth="1"/>
    <col min="1484" max="1484" width="81.26953125" style="41" customWidth="1"/>
    <col min="1485" max="1485" width="3.7265625" style="41" bestFit="1" customWidth="1"/>
    <col min="1486" max="1486" width="12.7265625" style="41" customWidth="1"/>
    <col min="1487" max="1487" width="11.26953125" style="41" bestFit="1" customWidth="1"/>
    <col min="1488" max="1488" width="22.26953125" style="41" customWidth="1"/>
    <col min="1489" max="1489" width="0.7265625" style="41" customWidth="1"/>
    <col min="1490" max="1490" width="9.26953125" style="41" customWidth="1"/>
    <col min="1491" max="1491" width="10.7265625" style="41" customWidth="1"/>
    <col min="1492" max="1492" width="12" style="41" bestFit="1" customWidth="1"/>
    <col min="1493" max="1493" width="11.26953125" style="41" bestFit="1" customWidth="1"/>
    <col min="1494" max="1736" width="9.1796875" style="41"/>
    <col min="1737" max="1737" width="0.7265625" style="41" customWidth="1"/>
    <col min="1738" max="1738" width="7.81640625" style="41" bestFit="1" customWidth="1"/>
    <col min="1739" max="1739" width="7.81640625" style="41" customWidth="1"/>
    <col min="1740" max="1740" width="81.26953125" style="41" customWidth="1"/>
    <col min="1741" max="1741" width="3.7265625" style="41" bestFit="1" customWidth="1"/>
    <col min="1742" max="1742" width="12.7265625" style="41" customWidth="1"/>
    <col min="1743" max="1743" width="11.26953125" style="41" bestFit="1" customWidth="1"/>
    <col min="1744" max="1744" width="22.26953125" style="41" customWidth="1"/>
    <col min="1745" max="1745" width="0.7265625" style="41" customWidth="1"/>
    <col min="1746" max="1746" width="9.26953125" style="41" customWidth="1"/>
    <col min="1747" max="1747" width="10.7265625" style="41" customWidth="1"/>
    <col min="1748" max="1748" width="12" style="41" bestFit="1" customWidth="1"/>
    <col min="1749" max="1749" width="11.26953125" style="41" bestFit="1" customWidth="1"/>
    <col min="1750" max="1992" width="9.1796875" style="41"/>
    <col min="1993" max="1993" width="0.7265625" style="41" customWidth="1"/>
    <col min="1994" max="1994" width="7.81640625" style="41" bestFit="1" customWidth="1"/>
    <col min="1995" max="1995" width="7.81640625" style="41" customWidth="1"/>
    <col min="1996" max="1996" width="81.26953125" style="41" customWidth="1"/>
    <col min="1997" max="1997" width="3.7265625" style="41" bestFit="1" customWidth="1"/>
    <col min="1998" max="1998" width="12.7265625" style="41" customWidth="1"/>
    <col min="1999" max="1999" width="11.26953125" style="41" bestFit="1" customWidth="1"/>
    <col min="2000" max="2000" width="22.26953125" style="41" customWidth="1"/>
    <col min="2001" max="2001" width="0.7265625" style="41" customWidth="1"/>
    <col min="2002" max="2002" width="9.26953125" style="41" customWidth="1"/>
    <col min="2003" max="2003" width="10.7265625" style="41" customWidth="1"/>
    <col min="2004" max="2004" width="12" style="41" bestFit="1" customWidth="1"/>
    <col min="2005" max="2005" width="11.26953125" style="41" bestFit="1" customWidth="1"/>
    <col min="2006" max="2248" width="9.1796875" style="41"/>
    <col min="2249" max="2249" width="0.7265625" style="41" customWidth="1"/>
    <col min="2250" max="2250" width="7.81640625" style="41" bestFit="1" customWidth="1"/>
    <col min="2251" max="2251" width="7.81640625" style="41" customWidth="1"/>
    <col min="2252" max="2252" width="81.26953125" style="41" customWidth="1"/>
    <col min="2253" max="2253" width="3.7265625" style="41" bestFit="1" customWidth="1"/>
    <col min="2254" max="2254" width="12.7265625" style="41" customWidth="1"/>
    <col min="2255" max="2255" width="11.26953125" style="41" bestFit="1" customWidth="1"/>
    <col min="2256" max="2256" width="22.26953125" style="41" customWidth="1"/>
    <col min="2257" max="2257" width="0.7265625" style="41" customWidth="1"/>
    <col min="2258" max="2258" width="9.26953125" style="41" customWidth="1"/>
    <col min="2259" max="2259" width="10.7265625" style="41" customWidth="1"/>
    <col min="2260" max="2260" width="12" style="41" bestFit="1" customWidth="1"/>
    <col min="2261" max="2261" width="11.26953125" style="41" bestFit="1" customWidth="1"/>
    <col min="2262" max="2504" width="9.1796875" style="41"/>
    <col min="2505" max="2505" width="0.7265625" style="41" customWidth="1"/>
    <col min="2506" max="2506" width="7.81640625" style="41" bestFit="1" customWidth="1"/>
    <col min="2507" max="2507" width="7.81640625" style="41" customWidth="1"/>
    <col min="2508" max="2508" width="81.26953125" style="41" customWidth="1"/>
    <col min="2509" max="2509" width="3.7265625" style="41" bestFit="1" customWidth="1"/>
    <col min="2510" max="2510" width="12.7265625" style="41" customWidth="1"/>
    <col min="2511" max="2511" width="11.26953125" style="41" bestFit="1" customWidth="1"/>
    <col min="2512" max="2512" width="22.26953125" style="41" customWidth="1"/>
    <col min="2513" max="2513" width="0.7265625" style="41" customWidth="1"/>
    <col min="2514" max="2514" width="9.26953125" style="41" customWidth="1"/>
    <col min="2515" max="2515" width="10.7265625" style="41" customWidth="1"/>
    <col min="2516" max="2516" width="12" style="41" bestFit="1" customWidth="1"/>
    <col min="2517" max="2517" width="11.26953125" style="41" bestFit="1" customWidth="1"/>
    <col min="2518" max="2760" width="9.1796875" style="41"/>
    <col min="2761" max="2761" width="0.7265625" style="41" customWidth="1"/>
    <col min="2762" max="2762" width="7.81640625" style="41" bestFit="1" customWidth="1"/>
    <col min="2763" max="2763" width="7.81640625" style="41" customWidth="1"/>
    <col min="2764" max="2764" width="81.26953125" style="41" customWidth="1"/>
    <col min="2765" max="2765" width="3.7265625" style="41" bestFit="1" customWidth="1"/>
    <col min="2766" max="2766" width="12.7265625" style="41" customWidth="1"/>
    <col min="2767" max="2767" width="11.26953125" style="41" bestFit="1" customWidth="1"/>
    <col min="2768" max="2768" width="22.26953125" style="41" customWidth="1"/>
    <col min="2769" max="2769" width="0.7265625" style="41" customWidth="1"/>
    <col min="2770" max="2770" width="9.26953125" style="41" customWidth="1"/>
    <col min="2771" max="2771" width="10.7265625" style="41" customWidth="1"/>
    <col min="2772" max="2772" width="12" style="41" bestFit="1" customWidth="1"/>
    <col min="2773" max="2773" width="11.26953125" style="41" bestFit="1" customWidth="1"/>
    <col min="2774" max="3016" width="9.1796875" style="41"/>
    <col min="3017" max="3017" width="0.7265625" style="41" customWidth="1"/>
    <col min="3018" max="3018" width="7.81640625" style="41" bestFit="1" customWidth="1"/>
    <col min="3019" max="3019" width="7.81640625" style="41" customWidth="1"/>
    <col min="3020" max="3020" width="81.26953125" style="41" customWidth="1"/>
    <col min="3021" max="3021" width="3.7265625" style="41" bestFit="1" customWidth="1"/>
    <col min="3022" max="3022" width="12.7265625" style="41" customWidth="1"/>
    <col min="3023" max="3023" width="11.26953125" style="41" bestFit="1" customWidth="1"/>
    <col min="3024" max="3024" width="22.26953125" style="41" customWidth="1"/>
    <col min="3025" max="3025" width="0.7265625" style="41" customWidth="1"/>
    <col min="3026" max="3026" width="9.26953125" style="41" customWidth="1"/>
    <col min="3027" max="3027" width="10.7265625" style="41" customWidth="1"/>
    <col min="3028" max="3028" width="12" style="41" bestFit="1" customWidth="1"/>
    <col min="3029" max="3029" width="11.26953125" style="41" bestFit="1" customWidth="1"/>
    <col min="3030" max="3272" width="9.1796875" style="41"/>
    <col min="3273" max="3273" width="0.7265625" style="41" customWidth="1"/>
    <col min="3274" max="3274" width="7.81640625" style="41" bestFit="1" customWidth="1"/>
    <col min="3275" max="3275" width="7.81640625" style="41" customWidth="1"/>
    <col min="3276" max="3276" width="81.26953125" style="41" customWidth="1"/>
    <col min="3277" max="3277" width="3.7265625" style="41" bestFit="1" customWidth="1"/>
    <col min="3278" max="3278" width="12.7265625" style="41" customWidth="1"/>
    <col min="3279" max="3279" width="11.26953125" style="41" bestFit="1" customWidth="1"/>
    <col min="3280" max="3280" width="22.26953125" style="41" customWidth="1"/>
    <col min="3281" max="3281" width="0.7265625" style="41" customWidth="1"/>
    <col min="3282" max="3282" width="9.26953125" style="41" customWidth="1"/>
    <col min="3283" max="3283" width="10.7265625" style="41" customWidth="1"/>
    <col min="3284" max="3284" width="12" style="41" bestFit="1" customWidth="1"/>
    <col min="3285" max="3285" width="11.26953125" style="41" bestFit="1" customWidth="1"/>
    <col min="3286" max="3528" width="9.1796875" style="41"/>
    <col min="3529" max="3529" width="0.7265625" style="41" customWidth="1"/>
    <col min="3530" max="3530" width="7.81640625" style="41" bestFit="1" customWidth="1"/>
    <col min="3531" max="3531" width="7.81640625" style="41" customWidth="1"/>
    <col min="3532" max="3532" width="81.26953125" style="41" customWidth="1"/>
    <col min="3533" max="3533" width="3.7265625" style="41" bestFit="1" customWidth="1"/>
    <col min="3534" max="3534" width="12.7265625" style="41" customWidth="1"/>
    <col min="3535" max="3535" width="11.26953125" style="41" bestFit="1" customWidth="1"/>
    <col min="3536" max="3536" width="22.26953125" style="41" customWidth="1"/>
    <col min="3537" max="3537" width="0.7265625" style="41" customWidth="1"/>
    <col min="3538" max="3538" width="9.26953125" style="41" customWidth="1"/>
    <col min="3539" max="3539" width="10.7265625" style="41" customWidth="1"/>
    <col min="3540" max="3540" width="12" style="41" bestFit="1" customWidth="1"/>
    <col min="3541" max="3541" width="11.26953125" style="41" bestFit="1" customWidth="1"/>
    <col min="3542" max="3784" width="9.1796875" style="41"/>
    <col min="3785" max="3785" width="0.7265625" style="41" customWidth="1"/>
    <col min="3786" max="3786" width="7.81640625" style="41" bestFit="1" customWidth="1"/>
    <col min="3787" max="3787" width="7.81640625" style="41" customWidth="1"/>
    <col min="3788" max="3788" width="81.26953125" style="41" customWidth="1"/>
    <col min="3789" max="3789" width="3.7265625" style="41" bestFit="1" customWidth="1"/>
    <col min="3790" max="3790" width="12.7265625" style="41" customWidth="1"/>
    <col min="3791" max="3791" width="11.26953125" style="41" bestFit="1" customWidth="1"/>
    <col min="3792" max="3792" width="22.26953125" style="41" customWidth="1"/>
    <col min="3793" max="3793" width="0.7265625" style="41" customWidth="1"/>
    <col min="3794" max="3794" width="9.26953125" style="41" customWidth="1"/>
    <col min="3795" max="3795" width="10.7265625" style="41" customWidth="1"/>
    <col min="3796" max="3796" width="12" style="41" bestFit="1" customWidth="1"/>
    <col min="3797" max="3797" width="11.26953125" style="41" bestFit="1" customWidth="1"/>
    <col min="3798" max="4040" width="9.1796875" style="41"/>
    <col min="4041" max="4041" width="0.7265625" style="41" customWidth="1"/>
    <col min="4042" max="4042" width="7.81640625" style="41" bestFit="1" customWidth="1"/>
    <col min="4043" max="4043" width="7.81640625" style="41" customWidth="1"/>
    <col min="4044" max="4044" width="81.26953125" style="41" customWidth="1"/>
    <col min="4045" max="4045" width="3.7265625" style="41" bestFit="1" customWidth="1"/>
    <col min="4046" max="4046" width="12.7265625" style="41" customWidth="1"/>
    <col min="4047" max="4047" width="11.26953125" style="41" bestFit="1" customWidth="1"/>
    <col min="4048" max="4048" width="22.26953125" style="41" customWidth="1"/>
    <col min="4049" max="4049" width="0.7265625" style="41" customWidth="1"/>
    <col min="4050" max="4050" width="9.26953125" style="41" customWidth="1"/>
    <col min="4051" max="4051" width="10.7265625" style="41" customWidth="1"/>
    <col min="4052" max="4052" width="12" style="41" bestFit="1" customWidth="1"/>
    <col min="4053" max="4053" width="11.26953125" style="41" bestFit="1" customWidth="1"/>
    <col min="4054" max="4296" width="9.1796875" style="41"/>
    <col min="4297" max="4297" width="0.7265625" style="41" customWidth="1"/>
    <col min="4298" max="4298" width="7.81640625" style="41" bestFit="1" customWidth="1"/>
    <col min="4299" max="4299" width="7.81640625" style="41" customWidth="1"/>
    <col min="4300" max="4300" width="81.26953125" style="41" customWidth="1"/>
    <col min="4301" max="4301" width="3.7265625" style="41" bestFit="1" customWidth="1"/>
    <col min="4302" max="4302" width="12.7265625" style="41" customWidth="1"/>
    <col min="4303" max="4303" width="11.26953125" style="41" bestFit="1" customWidth="1"/>
    <col min="4304" max="4304" width="22.26953125" style="41" customWidth="1"/>
    <col min="4305" max="4305" width="0.7265625" style="41" customWidth="1"/>
    <col min="4306" max="4306" width="9.26953125" style="41" customWidth="1"/>
    <col min="4307" max="4307" width="10.7265625" style="41" customWidth="1"/>
    <col min="4308" max="4308" width="12" style="41" bestFit="1" customWidth="1"/>
    <col min="4309" max="4309" width="11.26953125" style="41" bestFit="1" customWidth="1"/>
    <col min="4310" max="4552" width="9.1796875" style="41"/>
    <col min="4553" max="4553" width="0.7265625" style="41" customWidth="1"/>
    <col min="4554" max="4554" width="7.81640625" style="41" bestFit="1" customWidth="1"/>
    <col min="4555" max="4555" width="7.81640625" style="41" customWidth="1"/>
    <col min="4556" max="4556" width="81.26953125" style="41" customWidth="1"/>
    <col min="4557" max="4557" width="3.7265625" style="41" bestFit="1" customWidth="1"/>
    <col min="4558" max="4558" width="12.7265625" style="41" customWidth="1"/>
    <col min="4559" max="4559" width="11.26953125" style="41" bestFit="1" customWidth="1"/>
    <col min="4560" max="4560" width="22.26953125" style="41" customWidth="1"/>
    <col min="4561" max="4561" width="0.7265625" style="41" customWidth="1"/>
    <col min="4562" max="4562" width="9.26953125" style="41" customWidth="1"/>
    <col min="4563" max="4563" width="10.7265625" style="41" customWidth="1"/>
    <col min="4564" max="4564" width="12" style="41" bestFit="1" customWidth="1"/>
    <col min="4565" max="4565" width="11.26953125" style="41" bestFit="1" customWidth="1"/>
    <col min="4566" max="4808" width="9.1796875" style="41"/>
    <col min="4809" max="4809" width="0.7265625" style="41" customWidth="1"/>
    <col min="4810" max="4810" width="7.81640625" style="41" bestFit="1" customWidth="1"/>
    <col min="4811" max="4811" width="7.81640625" style="41" customWidth="1"/>
    <col min="4812" max="4812" width="81.26953125" style="41" customWidth="1"/>
    <col min="4813" max="4813" width="3.7265625" style="41" bestFit="1" customWidth="1"/>
    <col min="4814" max="4814" width="12.7265625" style="41" customWidth="1"/>
    <col min="4815" max="4815" width="11.26953125" style="41" bestFit="1" customWidth="1"/>
    <col min="4816" max="4816" width="22.26953125" style="41" customWidth="1"/>
    <col min="4817" max="4817" width="0.7265625" style="41" customWidth="1"/>
    <col min="4818" max="4818" width="9.26953125" style="41" customWidth="1"/>
    <col min="4819" max="4819" width="10.7265625" style="41" customWidth="1"/>
    <col min="4820" max="4820" width="12" style="41" bestFit="1" customWidth="1"/>
    <col min="4821" max="4821" width="11.26953125" style="41" bestFit="1" customWidth="1"/>
    <col min="4822" max="5064" width="9.1796875" style="41"/>
    <col min="5065" max="5065" width="0.7265625" style="41" customWidth="1"/>
    <col min="5066" max="5066" width="7.81640625" style="41" bestFit="1" customWidth="1"/>
    <col min="5067" max="5067" width="7.81640625" style="41" customWidth="1"/>
    <col min="5068" max="5068" width="81.26953125" style="41" customWidth="1"/>
    <col min="5069" max="5069" width="3.7265625" style="41" bestFit="1" customWidth="1"/>
    <col min="5070" max="5070" width="12.7265625" style="41" customWidth="1"/>
    <col min="5071" max="5071" width="11.26953125" style="41" bestFit="1" customWidth="1"/>
    <col min="5072" max="5072" width="22.26953125" style="41" customWidth="1"/>
    <col min="5073" max="5073" width="0.7265625" style="41" customWidth="1"/>
    <col min="5074" max="5074" width="9.26953125" style="41" customWidth="1"/>
    <col min="5075" max="5075" width="10.7265625" style="41" customWidth="1"/>
    <col min="5076" max="5076" width="12" style="41" bestFit="1" customWidth="1"/>
    <col min="5077" max="5077" width="11.26953125" style="41" bestFit="1" customWidth="1"/>
    <col min="5078" max="5320" width="9.1796875" style="41"/>
    <col min="5321" max="5321" width="0.7265625" style="41" customWidth="1"/>
    <col min="5322" max="5322" width="7.81640625" style="41" bestFit="1" customWidth="1"/>
    <col min="5323" max="5323" width="7.81640625" style="41" customWidth="1"/>
    <col min="5324" max="5324" width="81.26953125" style="41" customWidth="1"/>
    <col min="5325" max="5325" width="3.7265625" style="41" bestFit="1" customWidth="1"/>
    <col min="5326" max="5326" width="12.7265625" style="41" customWidth="1"/>
    <col min="5327" max="5327" width="11.26953125" style="41" bestFit="1" customWidth="1"/>
    <col min="5328" max="5328" width="22.26953125" style="41" customWidth="1"/>
    <col min="5329" max="5329" width="0.7265625" style="41" customWidth="1"/>
    <col min="5330" max="5330" width="9.26953125" style="41" customWidth="1"/>
    <col min="5331" max="5331" width="10.7265625" style="41" customWidth="1"/>
    <col min="5332" max="5332" width="12" style="41" bestFit="1" customWidth="1"/>
    <col min="5333" max="5333" width="11.26953125" style="41" bestFit="1" customWidth="1"/>
    <col min="5334" max="5576" width="9.1796875" style="41"/>
    <col min="5577" max="5577" width="0.7265625" style="41" customWidth="1"/>
    <col min="5578" max="5578" width="7.81640625" style="41" bestFit="1" customWidth="1"/>
    <col min="5579" max="5579" width="7.81640625" style="41" customWidth="1"/>
    <col min="5580" max="5580" width="81.26953125" style="41" customWidth="1"/>
    <col min="5581" max="5581" width="3.7265625" style="41" bestFit="1" customWidth="1"/>
    <col min="5582" max="5582" width="12.7265625" style="41" customWidth="1"/>
    <col min="5583" max="5583" width="11.26953125" style="41" bestFit="1" customWidth="1"/>
    <col min="5584" max="5584" width="22.26953125" style="41" customWidth="1"/>
    <col min="5585" max="5585" width="0.7265625" style="41" customWidth="1"/>
    <col min="5586" max="5586" width="9.26953125" style="41" customWidth="1"/>
    <col min="5587" max="5587" width="10.7265625" style="41" customWidth="1"/>
    <col min="5588" max="5588" width="12" style="41" bestFit="1" customWidth="1"/>
    <col min="5589" max="5589" width="11.26953125" style="41" bestFit="1" customWidth="1"/>
    <col min="5590" max="5832" width="9.1796875" style="41"/>
    <col min="5833" max="5833" width="0.7265625" style="41" customWidth="1"/>
    <col min="5834" max="5834" width="7.81640625" style="41" bestFit="1" customWidth="1"/>
    <col min="5835" max="5835" width="7.81640625" style="41" customWidth="1"/>
    <col min="5836" max="5836" width="81.26953125" style="41" customWidth="1"/>
    <col min="5837" max="5837" width="3.7265625" style="41" bestFit="1" customWidth="1"/>
    <col min="5838" max="5838" width="12.7265625" style="41" customWidth="1"/>
    <col min="5839" max="5839" width="11.26953125" style="41" bestFit="1" customWidth="1"/>
    <col min="5840" max="5840" width="22.26953125" style="41" customWidth="1"/>
    <col min="5841" max="5841" width="0.7265625" style="41" customWidth="1"/>
    <col min="5842" max="5842" width="9.26953125" style="41" customWidth="1"/>
    <col min="5843" max="5843" width="10.7265625" style="41" customWidth="1"/>
    <col min="5844" max="5844" width="12" style="41" bestFit="1" customWidth="1"/>
    <col min="5845" max="5845" width="11.26953125" style="41" bestFit="1" customWidth="1"/>
    <col min="5846" max="6088" width="9.1796875" style="41"/>
    <col min="6089" max="6089" width="0.7265625" style="41" customWidth="1"/>
    <col min="6090" max="6090" width="7.81640625" style="41" bestFit="1" customWidth="1"/>
    <col min="6091" max="6091" width="7.81640625" style="41" customWidth="1"/>
    <col min="6092" max="6092" width="81.26953125" style="41" customWidth="1"/>
    <col min="6093" max="6093" width="3.7265625" style="41" bestFit="1" customWidth="1"/>
    <col min="6094" max="6094" width="12.7265625" style="41" customWidth="1"/>
    <col min="6095" max="6095" width="11.26953125" style="41" bestFit="1" customWidth="1"/>
    <col min="6096" max="6096" width="22.26953125" style="41" customWidth="1"/>
    <col min="6097" max="6097" width="0.7265625" style="41" customWidth="1"/>
    <col min="6098" max="6098" width="9.26953125" style="41" customWidth="1"/>
    <col min="6099" max="6099" width="10.7265625" style="41" customWidth="1"/>
    <col min="6100" max="6100" width="12" style="41" bestFit="1" customWidth="1"/>
    <col min="6101" max="6101" width="11.26953125" style="41" bestFit="1" customWidth="1"/>
    <col min="6102" max="6344" width="9.1796875" style="41"/>
    <col min="6345" max="6345" width="0.7265625" style="41" customWidth="1"/>
    <col min="6346" max="6346" width="7.81640625" style="41" bestFit="1" customWidth="1"/>
    <col min="6347" max="6347" width="7.81640625" style="41" customWidth="1"/>
    <col min="6348" max="6348" width="81.26953125" style="41" customWidth="1"/>
    <col min="6349" max="6349" width="3.7265625" style="41" bestFit="1" customWidth="1"/>
    <col min="6350" max="6350" width="12.7265625" style="41" customWidth="1"/>
    <col min="6351" max="6351" width="11.26953125" style="41" bestFit="1" customWidth="1"/>
    <col min="6352" max="6352" width="22.26953125" style="41" customWidth="1"/>
    <col min="6353" max="6353" width="0.7265625" style="41" customWidth="1"/>
    <col min="6354" max="6354" width="9.26953125" style="41" customWidth="1"/>
    <col min="6355" max="6355" width="10.7265625" style="41" customWidth="1"/>
    <col min="6356" max="6356" width="12" style="41" bestFit="1" customWidth="1"/>
    <col min="6357" max="6357" width="11.26953125" style="41" bestFit="1" customWidth="1"/>
    <col min="6358" max="6600" width="9.1796875" style="41"/>
    <col min="6601" max="6601" width="0.7265625" style="41" customWidth="1"/>
    <col min="6602" max="6602" width="7.81640625" style="41" bestFit="1" customWidth="1"/>
    <col min="6603" max="6603" width="7.81640625" style="41" customWidth="1"/>
    <col min="6604" max="6604" width="81.26953125" style="41" customWidth="1"/>
    <col min="6605" max="6605" width="3.7265625" style="41" bestFit="1" customWidth="1"/>
    <col min="6606" max="6606" width="12.7265625" style="41" customWidth="1"/>
    <col min="6607" max="6607" width="11.26953125" style="41" bestFit="1" customWidth="1"/>
    <col min="6608" max="6608" width="22.26953125" style="41" customWidth="1"/>
    <col min="6609" max="6609" width="0.7265625" style="41" customWidth="1"/>
    <col min="6610" max="6610" width="9.26953125" style="41" customWidth="1"/>
    <col min="6611" max="6611" width="10.7265625" style="41" customWidth="1"/>
    <col min="6612" max="6612" width="12" style="41" bestFit="1" customWidth="1"/>
    <col min="6613" max="6613" width="11.26953125" style="41" bestFit="1" customWidth="1"/>
    <col min="6614" max="6856" width="9.1796875" style="41"/>
    <col min="6857" max="6857" width="0.7265625" style="41" customWidth="1"/>
    <col min="6858" max="6858" width="7.81640625" style="41" bestFit="1" customWidth="1"/>
    <col min="6859" max="6859" width="7.81640625" style="41" customWidth="1"/>
    <col min="6860" max="6860" width="81.26953125" style="41" customWidth="1"/>
    <col min="6861" max="6861" width="3.7265625" style="41" bestFit="1" customWidth="1"/>
    <col min="6862" max="6862" width="12.7265625" style="41" customWidth="1"/>
    <col min="6863" max="6863" width="11.26953125" style="41" bestFit="1" customWidth="1"/>
    <col min="6864" max="6864" width="22.26953125" style="41" customWidth="1"/>
    <col min="6865" max="6865" width="0.7265625" style="41" customWidth="1"/>
    <col min="6866" max="6866" width="9.26953125" style="41" customWidth="1"/>
    <col min="6867" max="6867" width="10.7265625" style="41" customWidth="1"/>
    <col min="6868" max="6868" width="12" style="41" bestFit="1" customWidth="1"/>
    <col min="6869" max="6869" width="11.26953125" style="41" bestFit="1" customWidth="1"/>
    <col min="6870" max="7112" width="9.1796875" style="41"/>
    <col min="7113" max="7113" width="0.7265625" style="41" customWidth="1"/>
    <col min="7114" max="7114" width="7.81640625" style="41" bestFit="1" customWidth="1"/>
    <col min="7115" max="7115" width="7.81640625" style="41" customWidth="1"/>
    <col min="7116" max="7116" width="81.26953125" style="41" customWidth="1"/>
    <col min="7117" max="7117" width="3.7265625" style="41" bestFit="1" customWidth="1"/>
    <col min="7118" max="7118" width="12.7265625" style="41" customWidth="1"/>
    <col min="7119" max="7119" width="11.26953125" style="41" bestFit="1" customWidth="1"/>
    <col min="7120" max="7120" width="22.26953125" style="41" customWidth="1"/>
    <col min="7121" max="7121" width="0.7265625" style="41" customWidth="1"/>
    <col min="7122" max="7122" width="9.26953125" style="41" customWidth="1"/>
    <col min="7123" max="7123" width="10.7265625" style="41" customWidth="1"/>
    <col min="7124" max="7124" width="12" style="41" bestFit="1" customWidth="1"/>
    <col min="7125" max="7125" width="11.26953125" style="41" bestFit="1" customWidth="1"/>
    <col min="7126" max="7368" width="9.1796875" style="41"/>
    <col min="7369" max="7369" width="0.7265625" style="41" customWidth="1"/>
    <col min="7370" max="7370" width="7.81640625" style="41" bestFit="1" customWidth="1"/>
    <col min="7371" max="7371" width="7.81640625" style="41" customWidth="1"/>
    <col min="7372" max="7372" width="81.26953125" style="41" customWidth="1"/>
    <col min="7373" max="7373" width="3.7265625" style="41" bestFit="1" customWidth="1"/>
    <col min="7374" max="7374" width="12.7265625" style="41" customWidth="1"/>
    <col min="7375" max="7375" width="11.26953125" style="41" bestFit="1" customWidth="1"/>
    <col min="7376" max="7376" width="22.26953125" style="41" customWidth="1"/>
    <col min="7377" max="7377" width="0.7265625" style="41" customWidth="1"/>
    <col min="7378" max="7378" width="9.26953125" style="41" customWidth="1"/>
    <col min="7379" max="7379" width="10.7265625" style="41" customWidth="1"/>
    <col min="7380" max="7380" width="12" style="41" bestFit="1" customWidth="1"/>
    <col min="7381" max="7381" width="11.26953125" style="41" bestFit="1" customWidth="1"/>
    <col min="7382" max="7624" width="9.1796875" style="41"/>
    <col min="7625" max="7625" width="0.7265625" style="41" customWidth="1"/>
    <col min="7626" max="7626" width="7.81640625" style="41" bestFit="1" customWidth="1"/>
    <col min="7627" max="7627" width="7.81640625" style="41" customWidth="1"/>
    <col min="7628" max="7628" width="81.26953125" style="41" customWidth="1"/>
    <col min="7629" max="7629" width="3.7265625" style="41" bestFit="1" customWidth="1"/>
    <col min="7630" max="7630" width="12.7265625" style="41" customWidth="1"/>
    <col min="7631" max="7631" width="11.26953125" style="41" bestFit="1" customWidth="1"/>
    <col min="7632" max="7632" width="22.26953125" style="41" customWidth="1"/>
    <col min="7633" max="7633" width="0.7265625" style="41" customWidth="1"/>
    <col min="7634" max="7634" width="9.26953125" style="41" customWidth="1"/>
    <col min="7635" max="7635" width="10.7265625" style="41" customWidth="1"/>
    <col min="7636" max="7636" width="12" style="41" bestFit="1" customWidth="1"/>
    <col min="7637" max="7637" width="11.26953125" style="41" bestFit="1" customWidth="1"/>
    <col min="7638" max="7880" width="9.1796875" style="41"/>
    <col min="7881" max="7881" width="0.7265625" style="41" customWidth="1"/>
    <col min="7882" max="7882" width="7.81640625" style="41" bestFit="1" customWidth="1"/>
    <col min="7883" max="7883" width="7.81640625" style="41" customWidth="1"/>
    <col min="7884" max="7884" width="81.26953125" style="41" customWidth="1"/>
    <col min="7885" max="7885" width="3.7265625" style="41" bestFit="1" customWidth="1"/>
    <col min="7886" max="7886" width="12.7265625" style="41" customWidth="1"/>
    <col min="7887" max="7887" width="11.26953125" style="41" bestFit="1" customWidth="1"/>
    <col min="7888" max="7888" width="22.26953125" style="41" customWidth="1"/>
    <col min="7889" max="7889" width="0.7265625" style="41" customWidth="1"/>
    <col min="7890" max="7890" width="9.26953125" style="41" customWidth="1"/>
    <col min="7891" max="7891" width="10.7265625" style="41" customWidth="1"/>
    <col min="7892" max="7892" width="12" style="41" bestFit="1" customWidth="1"/>
    <col min="7893" max="7893" width="11.26953125" style="41" bestFit="1" customWidth="1"/>
    <col min="7894" max="8136" width="9.1796875" style="41"/>
    <col min="8137" max="8137" width="0.7265625" style="41" customWidth="1"/>
    <col min="8138" max="8138" width="7.81640625" style="41" bestFit="1" customWidth="1"/>
    <col min="8139" max="8139" width="7.81640625" style="41" customWidth="1"/>
    <col min="8140" max="8140" width="81.26953125" style="41" customWidth="1"/>
    <col min="8141" max="8141" width="3.7265625" style="41" bestFit="1" customWidth="1"/>
    <col min="8142" max="8142" width="12.7265625" style="41" customWidth="1"/>
    <col min="8143" max="8143" width="11.26953125" style="41" bestFit="1" customWidth="1"/>
    <col min="8144" max="8144" width="22.26953125" style="41" customWidth="1"/>
    <col min="8145" max="8145" width="0.7265625" style="41" customWidth="1"/>
    <col min="8146" max="8146" width="9.26953125" style="41" customWidth="1"/>
    <col min="8147" max="8147" width="10.7265625" style="41" customWidth="1"/>
    <col min="8148" max="8148" width="12" style="41" bestFit="1" customWidth="1"/>
    <col min="8149" max="8149" width="11.26953125" style="41" bestFit="1" customWidth="1"/>
    <col min="8150" max="8392" width="9.1796875" style="41"/>
    <col min="8393" max="8393" width="0.7265625" style="41" customWidth="1"/>
    <col min="8394" max="8394" width="7.81640625" style="41" bestFit="1" customWidth="1"/>
    <col min="8395" max="8395" width="7.81640625" style="41" customWidth="1"/>
    <col min="8396" max="8396" width="81.26953125" style="41" customWidth="1"/>
    <col min="8397" max="8397" width="3.7265625" style="41" bestFit="1" customWidth="1"/>
    <col min="8398" max="8398" width="12.7265625" style="41" customWidth="1"/>
    <col min="8399" max="8399" width="11.26953125" style="41" bestFit="1" customWidth="1"/>
    <col min="8400" max="8400" width="22.26953125" style="41" customWidth="1"/>
    <col min="8401" max="8401" width="0.7265625" style="41" customWidth="1"/>
    <col min="8402" max="8402" width="9.26953125" style="41" customWidth="1"/>
    <col min="8403" max="8403" width="10.7265625" style="41" customWidth="1"/>
    <col min="8404" max="8404" width="12" style="41" bestFit="1" customWidth="1"/>
    <col min="8405" max="8405" width="11.26953125" style="41" bestFit="1" customWidth="1"/>
    <col min="8406" max="8648" width="9.1796875" style="41"/>
    <col min="8649" max="8649" width="0.7265625" style="41" customWidth="1"/>
    <col min="8650" max="8650" width="7.81640625" style="41" bestFit="1" customWidth="1"/>
    <col min="8651" max="8651" width="7.81640625" style="41" customWidth="1"/>
    <col min="8652" max="8652" width="81.26953125" style="41" customWidth="1"/>
    <col min="8653" max="8653" width="3.7265625" style="41" bestFit="1" customWidth="1"/>
    <col min="8654" max="8654" width="12.7265625" style="41" customWidth="1"/>
    <col min="8655" max="8655" width="11.26953125" style="41" bestFit="1" customWidth="1"/>
    <col min="8656" max="8656" width="22.26953125" style="41" customWidth="1"/>
    <col min="8657" max="8657" width="0.7265625" style="41" customWidth="1"/>
    <col min="8658" max="8658" width="9.26953125" style="41" customWidth="1"/>
    <col min="8659" max="8659" width="10.7265625" style="41" customWidth="1"/>
    <col min="8660" max="8660" width="12" style="41" bestFit="1" customWidth="1"/>
    <col min="8661" max="8661" width="11.26953125" style="41" bestFit="1" customWidth="1"/>
    <col min="8662" max="8904" width="9.1796875" style="41"/>
    <col min="8905" max="8905" width="0.7265625" style="41" customWidth="1"/>
    <col min="8906" max="8906" width="7.81640625" style="41" bestFit="1" customWidth="1"/>
    <col min="8907" max="8907" width="7.81640625" style="41" customWidth="1"/>
    <col min="8908" max="8908" width="81.26953125" style="41" customWidth="1"/>
    <col min="8909" max="8909" width="3.7265625" style="41" bestFit="1" customWidth="1"/>
    <col min="8910" max="8910" width="12.7265625" style="41" customWidth="1"/>
    <col min="8911" max="8911" width="11.26953125" style="41" bestFit="1" customWidth="1"/>
    <col min="8912" max="8912" width="22.26953125" style="41" customWidth="1"/>
    <col min="8913" max="8913" width="0.7265625" style="41" customWidth="1"/>
    <col min="8914" max="8914" width="9.26953125" style="41" customWidth="1"/>
    <col min="8915" max="8915" width="10.7265625" style="41" customWidth="1"/>
    <col min="8916" max="8916" width="12" style="41" bestFit="1" customWidth="1"/>
    <col min="8917" max="8917" width="11.26953125" style="41" bestFit="1" customWidth="1"/>
    <col min="8918" max="9160" width="9.1796875" style="41"/>
    <col min="9161" max="9161" width="0.7265625" style="41" customWidth="1"/>
    <col min="9162" max="9162" width="7.81640625" style="41" bestFit="1" customWidth="1"/>
    <col min="9163" max="9163" width="7.81640625" style="41" customWidth="1"/>
    <col min="9164" max="9164" width="81.26953125" style="41" customWidth="1"/>
    <col min="9165" max="9165" width="3.7265625" style="41" bestFit="1" customWidth="1"/>
    <col min="9166" max="9166" width="12.7265625" style="41" customWidth="1"/>
    <col min="9167" max="9167" width="11.26953125" style="41" bestFit="1" customWidth="1"/>
    <col min="9168" max="9168" width="22.26953125" style="41" customWidth="1"/>
    <col min="9169" max="9169" width="0.7265625" style="41" customWidth="1"/>
    <col min="9170" max="9170" width="9.26953125" style="41" customWidth="1"/>
    <col min="9171" max="9171" width="10.7265625" style="41" customWidth="1"/>
    <col min="9172" max="9172" width="12" style="41" bestFit="1" customWidth="1"/>
    <col min="9173" max="9173" width="11.26953125" style="41" bestFit="1" customWidth="1"/>
    <col min="9174" max="9416" width="9.1796875" style="41"/>
    <col min="9417" max="9417" width="0.7265625" style="41" customWidth="1"/>
    <col min="9418" max="9418" width="7.81640625" style="41" bestFit="1" customWidth="1"/>
    <col min="9419" max="9419" width="7.81640625" style="41" customWidth="1"/>
    <col min="9420" max="9420" width="81.26953125" style="41" customWidth="1"/>
    <col min="9421" max="9421" width="3.7265625" style="41" bestFit="1" customWidth="1"/>
    <col min="9422" max="9422" width="12.7265625" style="41" customWidth="1"/>
    <col min="9423" max="9423" width="11.26953125" style="41" bestFit="1" customWidth="1"/>
    <col min="9424" max="9424" width="22.26953125" style="41" customWidth="1"/>
    <col min="9425" max="9425" width="0.7265625" style="41" customWidth="1"/>
    <col min="9426" max="9426" width="9.26953125" style="41" customWidth="1"/>
    <col min="9427" max="9427" width="10.7265625" style="41" customWidth="1"/>
    <col min="9428" max="9428" width="12" style="41" bestFit="1" customWidth="1"/>
    <col min="9429" max="9429" width="11.26953125" style="41" bestFit="1" customWidth="1"/>
    <col min="9430" max="9672" width="9.1796875" style="41"/>
    <col min="9673" max="9673" width="0.7265625" style="41" customWidth="1"/>
    <col min="9674" max="9674" width="7.81640625" style="41" bestFit="1" customWidth="1"/>
    <col min="9675" max="9675" width="7.81640625" style="41" customWidth="1"/>
    <col min="9676" max="9676" width="81.26953125" style="41" customWidth="1"/>
    <col min="9677" max="9677" width="3.7265625" style="41" bestFit="1" customWidth="1"/>
    <col min="9678" max="9678" width="12.7265625" style="41" customWidth="1"/>
    <col min="9679" max="9679" width="11.26953125" style="41" bestFit="1" customWidth="1"/>
    <col min="9680" max="9680" width="22.26953125" style="41" customWidth="1"/>
    <col min="9681" max="9681" width="0.7265625" style="41" customWidth="1"/>
    <col min="9682" max="9682" width="9.26953125" style="41" customWidth="1"/>
    <col min="9683" max="9683" width="10.7265625" style="41" customWidth="1"/>
    <col min="9684" max="9684" width="12" style="41" bestFit="1" customWidth="1"/>
    <col min="9685" max="9685" width="11.26953125" style="41" bestFit="1" customWidth="1"/>
    <col min="9686" max="9928" width="9.1796875" style="41"/>
    <col min="9929" max="9929" width="0.7265625" style="41" customWidth="1"/>
    <col min="9930" max="9930" width="7.81640625" style="41" bestFit="1" customWidth="1"/>
    <col min="9931" max="9931" width="7.81640625" style="41" customWidth="1"/>
    <col min="9932" max="9932" width="81.26953125" style="41" customWidth="1"/>
    <col min="9933" max="9933" width="3.7265625" style="41" bestFit="1" customWidth="1"/>
    <col min="9934" max="9934" width="12.7265625" style="41" customWidth="1"/>
    <col min="9935" max="9935" width="11.26953125" style="41" bestFit="1" customWidth="1"/>
    <col min="9936" max="9936" width="22.26953125" style="41" customWidth="1"/>
    <col min="9937" max="9937" width="0.7265625" style="41" customWidth="1"/>
    <col min="9938" max="9938" width="9.26953125" style="41" customWidth="1"/>
    <col min="9939" max="9939" width="10.7265625" style="41" customWidth="1"/>
    <col min="9940" max="9940" width="12" style="41" bestFit="1" customWidth="1"/>
    <col min="9941" max="9941" width="11.26953125" style="41" bestFit="1" customWidth="1"/>
    <col min="9942" max="10184" width="9.1796875" style="41"/>
    <col min="10185" max="10185" width="0.7265625" style="41" customWidth="1"/>
    <col min="10186" max="10186" width="7.81640625" style="41" bestFit="1" customWidth="1"/>
    <col min="10187" max="10187" width="7.81640625" style="41" customWidth="1"/>
    <col min="10188" max="10188" width="81.26953125" style="41" customWidth="1"/>
    <col min="10189" max="10189" width="3.7265625" style="41" bestFit="1" customWidth="1"/>
    <col min="10190" max="10190" width="12.7265625" style="41" customWidth="1"/>
    <col min="10191" max="10191" width="11.26953125" style="41" bestFit="1" customWidth="1"/>
    <col min="10192" max="10192" width="22.26953125" style="41" customWidth="1"/>
    <col min="10193" max="10193" width="0.7265625" style="41" customWidth="1"/>
    <col min="10194" max="10194" width="9.26953125" style="41" customWidth="1"/>
    <col min="10195" max="10195" width="10.7265625" style="41" customWidth="1"/>
    <col min="10196" max="10196" width="12" style="41" bestFit="1" customWidth="1"/>
    <col min="10197" max="10197" width="11.26953125" style="41" bestFit="1" customWidth="1"/>
    <col min="10198" max="10440" width="9.1796875" style="41"/>
    <col min="10441" max="10441" width="0.7265625" style="41" customWidth="1"/>
    <col min="10442" max="10442" width="7.81640625" style="41" bestFit="1" customWidth="1"/>
    <col min="10443" max="10443" width="7.81640625" style="41" customWidth="1"/>
    <col min="10444" max="10444" width="81.26953125" style="41" customWidth="1"/>
    <col min="10445" max="10445" width="3.7265625" style="41" bestFit="1" customWidth="1"/>
    <col min="10446" max="10446" width="12.7265625" style="41" customWidth="1"/>
    <col min="10447" max="10447" width="11.26953125" style="41" bestFit="1" customWidth="1"/>
    <col min="10448" max="10448" width="22.26953125" style="41" customWidth="1"/>
    <col min="10449" max="10449" width="0.7265625" style="41" customWidth="1"/>
    <col min="10450" max="10450" width="9.26953125" style="41" customWidth="1"/>
    <col min="10451" max="10451" width="10.7265625" style="41" customWidth="1"/>
    <col min="10452" max="10452" width="12" style="41" bestFit="1" customWidth="1"/>
    <col min="10453" max="10453" width="11.26953125" style="41" bestFit="1" customWidth="1"/>
    <col min="10454" max="10696" width="9.1796875" style="41"/>
    <col min="10697" max="10697" width="0.7265625" style="41" customWidth="1"/>
    <col min="10698" max="10698" width="7.81640625" style="41" bestFit="1" customWidth="1"/>
    <col min="10699" max="10699" width="7.81640625" style="41" customWidth="1"/>
    <col min="10700" max="10700" width="81.26953125" style="41" customWidth="1"/>
    <col min="10701" max="10701" width="3.7265625" style="41" bestFit="1" customWidth="1"/>
    <col min="10702" max="10702" width="12.7265625" style="41" customWidth="1"/>
    <col min="10703" max="10703" width="11.26953125" style="41" bestFit="1" customWidth="1"/>
    <col min="10704" max="10704" width="22.26953125" style="41" customWidth="1"/>
    <col min="10705" max="10705" width="0.7265625" style="41" customWidth="1"/>
    <col min="10706" max="10706" width="9.26953125" style="41" customWidth="1"/>
    <col min="10707" max="10707" width="10.7265625" style="41" customWidth="1"/>
    <col min="10708" max="10708" width="12" style="41" bestFit="1" customWidth="1"/>
    <col min="10709" max="10709" width="11.26953125" style="41" bestFit="1" customWidth="1"/>
    <col min="10710" max="10952" width="9.1796875" style="41"/>
    <col min="10953" max="10953" width="0.7265625" style="41" customWidth="1"/>
    <col min="10954" max="10954" width="7.81640625" style="41" bestFit="1" customWidth="1"/>
    <col min="10955" max="10955" width="7.81640625" style="41" customWidth="1"/>
    <col min="10956" max="10956" width="81.26953125" style="41" customWidth="1"/>
    <col min="10957" max="10957" width="3.7265625" style="41" bestFit="1" customWidth="1"/>
    <col min="10958" max="10958" width="12.7265625" style="41" customWidth="1"/>
    <col min="10959" max="10959" width="11.26953125" style="41" bestFit="1" customWidth="1"/>
    <col min="10960" max="10960" width="22.26953125" style="41" customWidth="1"/>
    <col min="10961" max="10961" width="0.7265625" style="41" customWidth="1"/>
    <col min="10962" max="10962" width="9.26953125" style="41" customWidth="1"/>
    <col min="10963" max="10963" width="10.7265625" style="41" customWidth="1"/>
    <col min="10964" max="10964" width="12" style="41" bestFit="1" customWidth="1"/>
    <col min="10965" max="10965" width="11.26953125" style="41" bestFit="1" customWidth="1"/>
    <col min="10966" max="11208" width="9.1796875" style="41"/>
    <col min="11209" max="11209" width="0.7265625" style="41" customWidth="1"/>
    <col min="11210" max="11210" width="7.81640625" style="41" bestFit="1" customWidth="1"/>
    <col min="11211" max="11211" width="7.81640625" style="41" customWidth="1"/>
    <col min="11212" max="11212" width="81.26953125" style="41" customWidth="1"/>
    <col min="11213" max="11213" width="3.7265625" style="41" bestFit="1" customWidth="1"/>
    <col min="11214" max="11214" width="12.7265625" style="41" customWidth="1"/>
    <col min="11215" max="11215" width="11.26953125" style="41" bestFit="1" customWidth="1"/>
    <col min="11216" max="11216" width="22.26953125" style="41" customWidth="1"/>
    <col min="11217" max="11217" width="0.7265625" style="41" customWidth="1"/>
    <col min="11218" max="11218" width="9.26953125" style="41" customWidth="1"/>
    <col min="11219" max="11219" width="10.7265625" style="41" customWidth="1"/>
    <col min="11220" max="11220" width="12" style="41" bestFit="1" customWidth="1"/>
    <col min="11221" max="11221" width="11.26953125" style="41" bestFit="1" customWidth="1"/>
    <col min="11222" max="11464" width="9.1796875" style="41"/>
    <col min="11465" max="11465" width="0.7265625" style="41" customWidth="1"/>
    <col min="11466" max="11466" width="7.81640625" style="41" bestFit="1" customWidth="1"/>
    <col min="11467" max="11467" width="7.81640625" style="41" customWidth="1"/>
    <col min="11468" max="11468" width="81.26953125" style="41" customWidth="1"/>
    <col min="11469" max="11469" width="3.7265625" style="41" bestFit="1" customWidth="1"/>
    <col min="11470" max="11470" width="12.7265625" style="41" customWidth="1"/>
    <col min="11471" max="11471" width="11.26953125" style="41" bestFit="1" customWidth="1"/>
    <col min="11472" max="11472" width="22.26953125" style="41" customWidth="1"/>
    <col min="11473" max="11473" width="0.7265625" style="41" customWidth="1"/>
    <col min="11474" max="11474" width="9.26953125" style="41" customWidth="1"/>
    <col min="11475" max="11475" width="10.7265625" style="41" customWidth="1"/>
    <col min="11476" max="11476" width="12" style="41" bestFit="1" customWidth="1"/>
    <col min="11477" max="11477" width="11.26953125" style="41" bestFit="1" customWidth="1"/>
    <col min="11478" max="11720" width="9.1796875" style="41"/>
    <col min="11721" max="11721" width="0.7265625" style="41" customWidth="1"/>
    <col min="11722" max="11722" width="7.81640625" style="41" bestFit="1" customWidth="1"/>
    <col min="11723" max="11723" width="7.81640625" style="41" customWidth="1"/>
    <col min="11724" max="11724" width="81.26953125" style="41" customWidth="1"/>
    <col min="11725" max="11725" width="3.7265625" style="41" bestFit="1" customWidth="1"/>
    <col min="11726" max="11726" width="12.7265625" style="41" customWidth="1"/>
    <col min="11727" max="11727" width="11.26953125" style="41" bestFit="1" customWidth="1"/>
    <col min="11728" max="11728" width="22.26953125" style="41" customWidth="1"/>
    <col min="11729" max="11729" width="0.7265625" style="41" customWidth="1"/>
    <col min="11730" max="11730" width="9.26953125" style="41" customWidth="1"/>
    <col min="11731" max="11731" width="10.7265625" style="41" customWidth="1"/>
    <col min="11732" max="11732" width="12" style="41" bestFit="1" customWidth="1"/>
    <col min="11733" max="11733" width="11.26953125" style="41" bestFit="1" customWidth="1"/>
    <col min="11734" max="11976" width="9.1796875" style="41"/>
    <col min="11977" max="11977" width="0.7265625" style="41" customWidth="1"/>
    <col min="11978" max="11978" width="7.81640625" style="41" bestFit="1" customWidth="1"/>
    <col min="11979" max="11979" width="7.81640625" style="41" customWidth="1"/>
    <col min="11980" max="11980" width="81.26953125" style="41" customWidth="1"/>
    <col min="11981" max="11981" width="3.7265625" style="41" bestFit="1" customWidth="1"/>
    <col min="11982" max="11982" width="12.7265625" style="41" customWidth="1"/>
    <col min="11983" max="11983" width="11.26953125" style="41" bestFit="1" customWidth="1"/>
    <col min="11984" max="11984" width="22.26953125" style="41" customWidth="1"/>
    <col min="11985" max="11985" width="0.7265625" style="41" customWidth="1"/>
    <col min="11986" max="11986" width="9.26953125" style="41" customWidth="1"/>
    <col min="11987" max="11987" width="10.7265625" style="41" customWidth="1"/>
    <col min="11988" max="11988" width="12" style="41" bestFit="1" customWidth="1"/>
    <col min="11989" max="11989" width="11.26953125" style="41" bestFit="1" customWidth="1"/>
    <col min="11990" max="12232" width="9.1796875" style="41"/>
    <col min="12233" max="12233" width="0.7265625" style="41" customWidth="1"/>
    <col min="12234" max="12234" width="7.81640625" style="41" bestFit="1" customWidth="1"/>
    <col min="12235" max="12235" width="7.81640625" style="41" customWidth="1"/>
    <col min="12236" max="12236" width="81.26953125" style="41" customWidth="1"/>
    <col min="12237" max="12237" width="3.7265625" style="41" bestFit="1" customWidth="1"/>
    <col min="12238" max="12238" width="12.7265625" style="41" customWidth="1"/>
    <col min="12239" max="12239" width="11.26953125" style="41" bestFit="1" customWidth="1"/>
    <col min="12240" max="12240" width="22.26953125" style="41" customWidth="1"/>
    <col min="12241" max="12241" width="0.7265625" style="41" customWidth="1"/>
    <col min="12242" max="12242" width="9.26953125" style="41" customWidth="1"/>
    <col min="12243" max="12243" width="10.7265625" style="41" customWidth="1"/>
    <col min="12244" max="12244" width="12" style="41" bestFit="1" customWidth="1"/>
    <col min="12245" max="12245" width="11.26953125" style="41" bestFit="1" customWidth="1"/>
    <col min="12246" max="12488" width="9.1796875" style="41"/>
    <col min="12489" max="12489" width="0.7265625" style="41" customWidth="1"/>
    <col min="12490" max="12490" width="7.81640625" style="41" bestFit="1" customWidth="1"/>
    <col min="12491" max="12491" width="7.81640625" style="41" customWidth="1"/>
    <col min="12492" max="12492" width="81.26953125" style="41" customWidth="1"/>
    <col min="12493" max="12493" width="3.7265625" style="41" bestFit="1" customWidth="1"/>
    <col min="12494" max="12494" width="12.7265625" style="41" customWidth="1"/>
    <col min="12495" max="12495" width="11.26953125" style="41" bestFit="1" customWidth="1"/>
    <col min="12496" max="12496" width="22.26953125" style="41" customWidth="1"/>
    <col min="12497" max="12497" width="0.7265625" style="41" customWidth="1"/>
    <col min="12498" max="12498" width="9.26953125" style="41" customWidth="1"/>
    <col min="12499" max="12499" width="10.7265625" style="41" customWidth="1"/>
    <col min="12500" max="12500" width="12" style="41" bestFit="1" customWidth="1"/>
    <col min="12501" max="12501" width="11.26953125" style="41" bestFit="1" customWidth="1"/>
    <col min="12502" max="12744" width="9.1796875" style="41"/>
    <col min="12745" max="12745" width="0.7265625" style="41" customWidth="1"/>
    <col min="12746" max="12746" width="7.81640625" style="41" bestFit="1" customWidth="1"/>
    <col min="12747" max="12747" width="7.81640625" style="41" customWidth="1"/>
    <col min="12748" max="12748" width="81.26953125" style="41" customWidth="1"/>
    <col min="12749" max="12749" width="3.7265625" style="41" bestFit="1" customWidth="1"/>
    <col min="12750" max="12750" width="12.7265625" style="41" customWidth="1"/>
    <col min="12751" max="12751" width="11.26953125" style="41" bestFit="1" customWidth="1"/>
    <col min="12752" max="12752" width="22.26953125" style="41" customWidth="1"/>
    <col min="12753" max="12753" width="0.7265625" style="41" customWidth="1"/>
    <col min="12754" max="12754" width="9.26953125" style="41" customWidth="1"/>
    <col min="12755" max="12755" width="10.7265625" style="41" customWidth="1"/>
    <col min="12756" max="12756" width="12" style="41" bestFit="1" customWidth="1"/>
    <col min="12757" max="12757" width="11.26953125" style="41" bestFit="1" customWidth="1"/>
    <col min="12758" max="13000" width="9.1796875" style="41"/>
    <col min="13001" max="13001" width="0.7265625" style="41" customWidth="1"/>
    <col min="13002" max="13002" width="7.81640625" style="41" bestFit="1" customWidth="1"/>
    <col min="13003" max="13003" width="7.81640625" style="41" customWidth="1"/>
    <col min="13004" max="13004" width="81.26953125" style="41" customWidth="1"/>
    <col min="13005" max="13005" width="3.7265625" style="41" bestFit="1" customWidth="1"/>
    <col min="13006" max="13006" width="12.7265625" style="41" customWidth="1"/>
    <col min="13007" max="13007" width="11.26953125" style="41" bestFit="1" customWidth="1"/>
    <col min="13008" max="13008" width="22.26953125" style="41" customWidth="1"/>
    <col min="13009" max="13009" width="0.7265625" style="41" customWidth="1"/>
    <col min="13010" max="13010" width="9.26953125" style="41" customWidth="1"/>
    <col min="13011" max="13011" width="10.7265625" style="41" customWidth="1"/>
    <col min="13012" max="13012" width="12" style="41" bestFit="1" customWidth="1"/>
    <col min="13013" max="13013" width="11.26953125" style="41" bestFit="1" customWidth="1"/>
    <col min="13014" max="13256" width="9.1796875" style="41"/>
    <col min="13257" max="13257" width="0.7265625" style="41" customWidth="1"/>
    <col min="13258" max="13258" width="7.81640625" style="41" bestFit="1" customWidth="1"/>
    <col min="13259" max="13259" width="7.81640625" style="41" customWidth="1"/>
    <col min="13260" max="13260" width="81.26953125" style="41" customWidth="1"/>
    <col min="13261" max="13261" width="3.7265625" style="41" bestFit="1" customWidth="1"/>
    <col min="13262" max="13262" width="12.7265625" style="41" customWidth="1"/>
    <col min="13263" max="13263" width="11.26953125" style="41" bestFit="1" customWidth="1"/>
    <col min="13264" max="13264" width="22.26953125" style="41" customWidth="1"/>
    <col min="13265" max="13265" width="0.7265625" style="41" customWidth="1"/>
    <col min="13266" max="13266" width="9.26953125" style="41" customWidth="1"/>
    <col min="13267" max="13267" width="10.7265625" style="41" customWidth="1"/>
    <col min="13268" max="13268" width="12" style="41" bestFit="1" customWidth="1"/>
    <col min="13269" max="13269" width="11.26953125" style="41" bestFit="1" customWidth="1"/>
    <col min="13270" max="13512" width="9.1796875" style="41"/>
    <col min="13513" max="13513" width="0.7265625" style="41" customWidth="1"/>
    <col min="13514" max="13514" width="7.81640625" style="41" bestFit="1" customWidth="1"/>
    <col min="13515" max="13515" width="7.81640625" style="41" customWidth="1"/>
    <col min="13516" max="13516" width="81.26953125" style="41" customWidth="1"/>
    <col min="13517" max="13517" width="3.7265625" style="41" bestFit="1" customWidth="1"/>
    <col min="13518" max="13518" width="12.7265625" style="41" customWidth="1"/>
    <col min="13519" max="13519" width="11.26953125" style="41" bestFit="1" customWidth="1"/>
    <col min="13520" max="13520" width="22.26953125" style="41" customWidth="1"/>
    <col min="13521" max="13521" width="0.7265625" style="41" customWidth="1"/>
    <col min="13522" max="13522" width="9.26953125" style="41" customWidth="1"/>
    <col min="13523" max="13523" width="10.7265625" style="41" customWidth="1"/>
    <col min="13524" max="13524" width="12" style="41" bestFit="1" customWidth="1"/>
    <col min="13525" max="13525" width="11.26953125" style="41" bestFit="1" customWidth="1"/>
    <col min="13526" max="13768" width="9.1796875" style="41"/>
    <col min="13769" max="13769" width="0.7265625" style="41" customWidth="1"/>
    <col min="13770" max="13770" width="7.81640625" style="41" bestFit="1" customWidth="1"/>
    <col min="13771" max="13771" width="7.81640625" style="41" customWidth="1"/>
    <col min="13772" max="13772" width="81.26953125" style="41" customWidth="1"/>
    <col min="13773" max="13773" width="3.7265625" style="41" bestFit="1" customWidth="1"/>
    <col min="13774" max="13774" width="12.7265625" style="41" customWidth="1"/>
    <col min="13775" max="13775" width="11.26953125" style="41" bestFit="1" customWidth="1"/>
    <col min="13776" max="13776" width="22.26953125" style="41" customWidth="1"/>
    <col min="13777" max="13777" width="0.7265625" style="41" customWidth="1"/>
    <col min="13778" max="13778" width="9.26953125" style="41" customWidth="1"/>
    <col min="13779" max="13779" width="10.7265625" style="41" customWidth="1"/>
    <col min="13780" max="13780" width="12" style="41" bestFit="1" customWidth="1"/>
    <col min="13781" max="13781" width="11.26953125" style="41" bestFit="1" customWidth="1"/>
    <col min="13782" max="14024" width="9.1796875" style="41"/>
    <col min="14025" max="14025" width="0.7265625" style="41" customWidth="1"/>
    <col min="14026" max="14026" width="7.81640625" style="41" bestFit="1" customWidth="1"/>
    <col min="14027" max="14027" width="7.81640625" style="41" customWidth="1"/>
    <col min="14028" max="14028" width="81.26953125" style="41" customWidth="1"/>
    <col min="14029" max="14029" width="3.7265625" style="41" bestFit="1" customWidth="1"/>
    <col min="14030" max="14030" width="12.7265625" style="41" customWidth="1"/>
    <col min="14031" max="14031" width="11.26953125" style="41" bestFit="1" customWidth="1"/>
    <col min="14032" max="14032" width="22.26953125" style="41" customWidth="1"/>
    <col min="14033" max="14033" width="0.7265625" style="41" customWidth="1"/>
    <col min="14034" max="14034" width="9.26953125" style="41" customWidth="1"/>
    <col min="14035" max="14035" width="10.7265625" style="41" customWidth="1"/>
    <col min="14036" max="14036" width="12" style="41" bestFit="1" customWidth="1"/>
    <col min="14037" max="14037" width="11.26953125" style="41" bestFit="1" customWidth="1"/>
    <col min="14038" max="14280" width="9.1796875" style="41"/>
    <col min="14281" max="14281" width="0.7265625" style="41" customWidth="1"/>
    <col min="14282" max="14282" width="7.81640625" style="41" bestFit="1" customWidth="1"/>
    <col min="14283" max="14283" width="7.81640625" style="41" customWidth="1"/>
    <col min="14284" max="14284" width="81.26953125" style="41" customWidth="1"/>
    <col min="14285" max="14285" width="3.7265625" style="41" bestFit="1" customWidth="1"/>
    <col min="14286" max="14286" width="12.7265625" style="41" customWidth="1"/>
    <col min="14287" max="14287" width="11.26953125" style="41" bestFit="1" customWidth="1"/>
    <col min="14288" max="14288" width="22.26953125" style="41" customWidth="1"/>
    <col min="14289" max="14289" width="0.7265625" style="41" customWidth="1"/>
    <col min="14290" max="14290" width="9.26953125" style="41" customWidth="1"/>
    <col min="14291" max="14291" width="10.7265625" style="41" customWidth="1"/>
    <col min="14292" max="14292" width="12" style="41" bestFit="1" customWidth="1"/>
    <col min="14293" max="14293" width="11.26953125" style="41" bestFit="1" customWidth="1"/>
    <col min="14294" max="14536" width="9.1796875" style="41"/>
    <col min="14537" max="14537" width="0.7265625" style="41" customWidth="1"/>
    <col min="14538" max="14538" width="7.81640625" style="41" bestFit="1" customWidth="1"/>
    <col min="14539" max="14539" width="7.81640625" style="41" customWidth="1"/>
    <col min="14540" max="14540" width="81.26953125" style="41" customWidth="1"/>
    <col min="14541" max="14541" width="3.7265625" style="41" bestFit="1" customWidth="1"/>
    <col min="14542" max="14542" width="12.7265625" style="41" customWidth="1"/>
    <col min="14543" max="14543" width="11.26953125" style="41" bestFit="1" customWidth="1"/>
    <col min="14544" max="14544" width="22.26953125" style="41" customWidth="1"/>
    <col min="14545" max="14545" width="0.7265625" style="41" customWidth="1"/>
    <col min="14546" max="14546" width="9.26953125" style="41" customWidth="1"/>
    <col min="14547" max="14547" width="10.7265625" style="41" customWidth="1"/>
    <col min="14548" max="14548" width="12" style="41" bestFit="1" customWidth="1"/>
    <col min="14549" max="14549" width="11.26953125" style="41" bestFit="1" customWidth="1"/>
    <col min="14550" max="14792" width="9.1796875" style="41"/>
    <col min="14793" max="14793" width="0.7265625" style="41" customWidth="1"/>
    <col min="14794" max="14794" width="7.81640625" style="41" bestFit="1" customWidth="1"/>
    <col min="14795" max="14795" width="7.81640625" style="41" customWidth="1"/>
    <col min="14796" max="14796" width="81.26953125" style="41" customWidth="1"/>
    <col min="14797" max="14797" width="3.7265625" style="41" bestFit="1" customWidth="1"/>
    <col min="14798" max="14798" width="12.7265625" style="41" customWidth="1"/>
    <col min="14799" max="14799" width="11.26953125" style="41" bestFit="1" customWidth="1"/>
    <col min="14800" max="14800" width="22.26953125" style="41" customWidth="1"/>
    <col min="14801" max="14801" width="0.7265625" style="41" customWidth="1"/>
    <col min="14802" max="14802" width="9.26953125" style="41" customWidth="1"/>
    <col min="14803" max="14803" width="10.7265625" style="41" customWidth="1"/>
    <col min="14804" max="14804" width="12" style="41" bestFit="1" customWidth="1"/>
    <col min="14805" max="14805" width="11.26953125" style="41" bestFit="1" customWidth="1"/>
    <col min="14806" max="15048" width="9.1796875" style="41"/>
    <col min="15049" max="15049" width="0.7265625" style="41" customWidth="1"/>
    <col min="15050" max="15050" width="7.81640625" style="41" bestFit="1" customWidth="1"/>
    <col min="15051" max="15051" width="7.81640625" style="41" customWidth="1"/>
    <col min="15052" max="15052" width="81.26953125" style="41" customWidth="1"/>
    <col min="15053" max="15053" width="3.7265625" style="41" bestFit="1" customWidth="1"/>
    <col min="15054" max="15054" width="12.7265625" style="41" customWidth="1"/>
    <col min="15055" max="15055" width="11.26953125" style="41" bestFit="1" customWidth="1"/>
    <col min="15056" max="15056" width="22.26953125" style="41" customWidth="1"/>
    <col min="15057" max="15057" width="0.7265625" style="41" customWidth="1"/>
    <col min="15058" max="15058" width="9.26953125" style="41" customWidth="1"/>
    <col min="15059" max="15059" width="10.7265625" style="41" customWidth="1"/>
    <col min="15060" max="15060" width="12" style="41" bestFit="1" customWidth="1"/>
    <col min="15061" max="15061" width="11.26953125" style="41" bestFit="1" customWidth="1"/>
    <col min="15062" max="15304" width="9.1796875" style="41"/>
    <col min="15305" max="15305" width="0.7265625" style="41" customWidth="1"/>
    <col min="15306" max="15306" width="7.81640625" style="41" bestFit="1" customWidth="1"/>
    <col min="15307" max="15307" width="7.81640625" style="41" customWidth="1"/>
    <col min="15308" max="15308" width="81.26953125" style="41" customWidth="1"/>
    <col min="15309" max="15309" width="3.7265625" style="41" bestFit="1" customWidth="1"/>
    <col min="15310" max="15310" width="12.7265625" style="41" customWidth="1"/>
    <col min="15311" max="15311" width="11.26953125" style="41" bestFit="1" customWidth="1"/>
    <col min="15312" max="15312" width="22.26953125" style="41" customWidth="1"/>
    <col min="15313" max="15313" width="0.7265625" style="41" customWidth="1"/>
    <col min="15314" max="15314" width="9.26953125" style="41" customWidth="1"/>
    <col min="15315" max="15315" width="10.7265625" style="41" customWidth="1"/>
    <col min="15316" max="15316" width="12" style="41" bestFit="1" customWidth="1"/>
    <col min="15317" max="15317" width="11.26953125" style="41" bestFit="1" customWidth="1"/>
    <col min="15318" max="15560" width="9.1796875" style="41"/>
    <col min="15561" max="15561" width="0.7265625" style="41" customWidth="1"/>
    <col min="15562" max="15562" width="7.81640625" style="41" bestFit="1" customWidth="1"/>
    <col min="15563" max="15563" width="7.81640625" style="41" customWidth="1"/>
    <col min="15564" max="15564" width="81.26953125" style="41" customWidth="1"/>
    <col min="15565" max="15565" width="3.7265625" style="41" bestFit="1" customWidth="1"/>
    <col min="15566" max="15566" width="12.7265625" style="41" customWidth="1"/>
    <col min="15567" max="15567" width="11.26953125" style="41" bestFit="1" customWidth="1"/>
    <col min="15568" max="15568" width="22.26953125" style="41" customWidth="1"/>
    <col min="15569" max="15569" width="0.7265625" style="41" customWidth="1"/>
    <col min="15570" max="15570" width="9.26953125" style="41" customWidth="1"/>
    <col min="15571" max="15571" width="10.7265625" style="41" customWidth="1"/>
    <col min="15572" max="15572" width="12" style="41" bestFit="1" customWidth="1"/>
    <col min="15573" max="15573" width="11.26953125" style="41" bestFit="1" customWidth="1"/>
    <col min="15574" max="15816" width="9.1796875" style="41"/>
    <col min="15817" max="15817" width="0.7265625" style="41" customWidth="1"/>
    <col min="15818" max="15818" width="7.81640625" style="41" bestFit="1" customWidth="1"/>
    <col min="15819" max="15819" width="7.81640625" style="41" customWidth="1"/>
    <col min="15820" max="15820" width="81.26953125" style="41" customWidth="1"/>
    <col min="15821" max="15821" width="3.7265625" style="41" bestFit="1" customWidth="1"/>
    <col min="15822" max="15822" width="12.7265625" style="41" customWidth="1"/>
    <col min="15823" max="15823" width="11.26953125" style="41" bestFit="1" customWidth="1"/>
    <col min="15824" max="15824" width="22.26953125" style="41" customWidth="1"/>
    <col min="15825" max="15825" width="0.7265625" style="41" customWidth="1"/>
    <col min="15826" max="15826" width="9.26953125" style="41" customWidth="1"/>
    <col min="15827" max="15827" width="10.7265625" style="41" customWidth="1"/>
    <col min="15828" max="15828" width="12" style="41" bestFit="1" customWidth="1"/>
    <col min="15829" max="15829" width="11.26953125" style="41" bestFit="1" customWidth="1"/>
    <col min="15830" max="16072" width="9.1796875" style="41"/>
    <col min="16073" max="16073" width="0.7265625" style="41" customWidth="1"/>
    <col min="16074" max="16074" width="7.81640625" style="41" bestFit="1" customWidth="1"/>
    <col min="16075" max="16075" width="7.81640625" style="41" customWidth="1"/>
    <col min="16076" max="16076" width="81.26953125" style="41" customWidth="1"/>
    <col min="16077" max="16077" width="3.7265625" style="41" bestFit="1" customWidth="1"/>
    <col min="16078" max="16078" width="12.7265625" style="41" customWidth="1"/>
    <col min="16079" max="16079" width="11.26953125" style="41" bestFit="1" customWidth="1"/>
    <col min="16080" max="16080" width="22.26953125" style="41" customWidth="1"/>
    <col min="16081" max="16081" width="0.7265625" style="41" customWidth="1"/>
    <col min="16082" max="16082" width="9.26953125" style="41" customWidth="1"/>
    <col min="16083" max="16083" width="10.7265625" style="41" customWidth="1"/>
    <col min="16084" max="16084" width="12" style="41" bestFit="1" customWidth="1"/>
    <col min="16085" max="16085" width="11.26953125" style="41" bestFit="1" customWidth="1"/>
    <col min="16086" max="16384" width="9.1796875" style="41"/>
  </cols>
  <sheetData>
    <row r="1" spans="1:10" ht="18" customHeight="1">
      <c r="A1" s="1"/>
      <c r="B1" s="288"/>
      <c r="C1" s="2"/>
      <c r="D1" s="290" t="s">
        <v>14</v>
      </c>
      <c r="E1" s="3"/>
      <c r="F1" s="102"/>
      <c r="G1" s="57"/>
      <c r="H1" s="47"/>
      <c r="I1" s="4"/>
    </row>
    <row r="2" spans="1:10" ht="18" customHeight="1" thickBot="1">
      <c r="A2" s="1"/>
      <c r="B2" s="289"/>
      <c r="C2" s="5"/>
      <c r="D2" s="291"/>
      <c r="E2" s="6"/>
      <c r="F2" s="103"/>
      <c r="G2" s="58"/>
      <c r="H2" s="48"/>
      <c r="I2" s="7"/>
    </row>
    <row r="3" spans="1:10" ht="18" customHeight="1" thickBot="1">
      <c r="A3" s="1"/>
      <c r="D3" s="8"/>
      <c r="E3" s="8"/>
      <c r="F3" s="104"/>
      <c r="G3" s="49"/>
      <c r="H3" s="49"/>
      <c r="I3" s="8"/>
    </row>
    <row r="4" spans="1:10" s="81" customFormat="1" ht="27" customHeight="1">
      <c r="A4" s="40"/>
      <c r="B4" s="70" t="s">
        <v>0</v>
      </c>
      <c r="C4" s="71" t="s">
        <v>12</v>
      </c>
      <c r="D4" s="71" t="s">
        <v>1</v>
      </c>
      <c r="E4" s="72" t="s">
        <v>2</v>
      </c>
      <c r="F4" s="73" t="s">
        <v>3</v>
      </c>
      <c r="G4" s="74" t="s">
        <v>11</v>
      </c>
      <c r="H4" s="117" t="s">
        <v>4</v>
      </c>
      <c r="I4" s="118" t="s">
        <v>5</v>
      </c>
      <c r="J4" s="75" t="s">
        <v>13</v>
      </c>
    </row>
    <row r="5" spans="1:10" s="10" customFormat="1" ht="11.5">
      <c r="A5" s="9"/>
      <c r="B5" s="78">
        <v>1</v>
      </c>
      <c r="C5" s="15"/>
      <c r="D5" s="16" t="s">
        <v>29</v>
      </c>
      <c r="E5" s="16"/>
      <c r="F5" s="114"/>
      <c r="G5" s="59"/>
      <c r="H5" s="59">
        <f>SUM(H6:H15)</f>
        <v>0</v>
      </c>
      <c r="I5" s="116"/>
      <c r="J5" s="79"/>
    </row>
    <row r="6" spans="1:10" s="10" customFormat="1" ht="34.5">
      <c r="A6" s="11"/>
      <c r="B6" s="76" t="s">
        <v>37</v>
      </c>
      <c r="C6" s="12" t="s">
        <v>30</v>
      </c>
      <c r="D6" s="13" t="s">
        <v>126</v>
      </c>
      <c r="E6" s="14" t="s">
        <v>7</v>
      </c>
      <c r="F6" s="68">
        <v>1</v>
      </c>
      <c r="G6" s="67"/>
      <c r="H6" s="67">
        <f t="shared" ref="H6" si="0">G6*F6</f>
        <v>0</v>
      </c>
      <c r="I6" s="115"/>
      <c r="J6" s="77" t="s">
        <v>95</v>
      </c>
    </row>
    <row r="7" spans="1:10" s="10" customFormat="1" ht="34.5" hidden="1">
      <c r="A7" s="11"/>
      <c r="B7" s="76" t="s">
        <v>38</v>
      </c>
      <c r="C7" s="12" t="s">
        <v>31</v>
      </c>
      <c r="D7" s="13" t="s">
        <v>97</v>
      </c>
      <c r="E7" s="14" t="s">
        <v>7</v>
      </c>
      <c r="F7" s="68">
        <v>0</v>
      </c>
      <c r="G7" s="67"/>
      <c r="H7" s="67">
        <v>0</v>
      </c>
      <c r="I7" s="115"/>
      <c r="J7" s="77" t="s">
        <v>95</v>
      </c>
    </row>
    <row r="8" spans="1:10" s="10" customFormat="1" ht="34.5" hidden="1">
      <c r="A8" s="11"/>
      <c r="B8" s="76" t="s">
        <v>39</v>
      </c>
      <c r="C8" s="12" t="s">
        <v>32</v>
      </c>
      <c r="D8" s="13" t="s">
        <v>99</v>
      </c>
      <c r="E8" s="14" t="s">
        <v>7</v>
      </c>
      <c r="F8" s="68">
        <v>0</v>
      </c>
      <c r="G8" s="67"/>
      <c r="H8" s="67">
        <v>0</v>
      </c>
      <c r="I8" s="115"/>
      <c r="J8" s="77"/>
    </row>
    <row r="9" spans="1:10" s="10" customFormat="1" ht="34.5" hidden="1">
      <c r="A9" s="11"/>
      <c r="B9" s="214" t="s">
        <v>40</v>
      </c>
      <c r="C9" s="215" t="s">
        <v>33</v>
      </c>
      <c r="D9" s="216" t="s">
        <v>96</v>
      </c>
      <c r="E9" s="217" t="s">
        <v>7</v>
      </c>
      <c r="F9" s="218">
        <v>0</v>
      </c>
      <c r="G9" s="219"/>
      <c r="H9" s="219">
        <f>G9*F9</f>
        <v>0</v>
      </c>
      <c r="I9" s="220"/>
      <c r="J9" s="221"/>
    </row>
    <row r="10" spans="1:10" s="10" customFormat="1" ht="34.5" hidden="1">
      <c r="A10" s="11"/>
      <c r="B10" s="76" t="s">
        <v>41</v>
      </c>
      <c r="C10" s="12" t="s">
        <v>34</v>
      </c>
      <c r="D10" s="13" t="s">
        <v>97</v>
      </c>
      <c r="E10" s="14" t="s">
        <v>7</v>
      </c>
      <c r="F10" s="68">
        <v>0</v>
      </c>
      <c r="G10" s="67"/>
      <c r="H10" s="67">
        <v>0</v>
      </c>
      <c r="I10" s="115"/>
      <c r="J10" s="77"/>
    </row>
    <row r="11" spans="1:10" s="10" customFormat="1" ht="34.5" hidden="1">
      <c r="A11" s="11"/>
      <c r="B11" s="76" t="s">
        <v>42</v>
      </c>
      <c r="C11" s="12" t="s">
        <v>35</v>
      </c>
      <c r="D11" s="13" t="s">
        <v>98</v>
      </c>
      <c r="E11" s="14" t="s">
        <v>7</v>
      </c>
      <c r="F11" s="68">
        <v>0</v>
      </c>
      <c r="G11" s="67"/>
      <c r="H11" s="67">
        <v>0</v>
      </c>
      <c r="I11" s="115"/>
      <c r="J11" s="77"/>
    </row>
    <row r="12" spans="1:10" s="10" customFormat="1" ht="46">
      <c r="A12" s="11"/>
      <c r="B12" s="76" t="s">
        <v>43</v>
      </c>
      <c r="C12" s="12" t="s">
        <v>36</v>
      </c>
      <c r="D12" s="13" t="s">
        <v>127</v>
      </c>
      <c r="E12" s="14" t="s">
        <v>7</v>
      </c>
      <c r="F12" s="68">
        <v>2</v>
      </c>
      <c r="G12" s="67"/>
      <c r="H12" s="67">
        <f>SUM(F12*G12)</f>
        <v>0</v>
      </c>
      <c r="I12" s="115"/>
      <c r="J12" s="77" t="s">
        <v>95</v>
      </c>
    </row>
    <row r="13" spans="1:10" s="10" customFormat="1" ht="34.5">
      <c r="A13" s="11"/>
      <c r="B13" s="76" t="s">
        <v>44</v>
      </c>
      <c r="C13" s="12" t="s">
        <v>100</v>
      </c>
      <c r="D13" s="13" t="s">
        <v>122</v>
      </c>
      <c r="E13" s="14" t="s">
        <v>7</v>
      </c>
      <c r="F13" s="68">
        <v>1</v>
      </c>
      <c r="G13" s="67"/>
      <c r="H13" s="67">
        <f t="shared" ref="H13:H15" si="1">G13*F13</f>
        <v>0</v>
      </c>
      <c r="I13" s="115"/>
      <c r="J13" s="77" t="s">
        <v>102</v>
      </c>
    </row>
    <row r="14" spans="1:10" s="10" customFormat="1" ht="34.5">
      <c r="A14" s="11"/>
      <c r="B14" s="76" t="s">
        <v>101</v>
      </c>
      <c r="C14" s="12" t="s">
        <v>103</v>
      </c>
      <c r="D14" s="13" t="s">
        <v>128</v>
      </c>
      <c r="E14" s="14" t="s">
        <v>7</v>
      </c>
      <c r="F14" s="68">
        <v>1</v>
      </c>
      <c r="G14" s="67"/>
      <c r="H14" s="67">
        <f t="shared" si="1"/>
        <v>0</v>
      </c>
      <c r="I14" s="115"/>
      <c r="J14" s="77"/>
    </row>
    <row r="15" spans="1:10" s="10" customFormat="1" ht="11.5">
      <c r="A15" s="11"/>
      <c r="B15" s="76" t="s">
        <v>104</v>
      </c>
      <c r="C15" s="12"/>
      <c r="D15" s="13" t="s">
        <v>53</v>
      </c>
      <c r="E15" s="14" t="s">
        <v>6</v>
      </c>
      <c r="F15" s="68">
        <v>1</v>
      </c>
      <c r="G15" s="69"/>
      <c r="H15" s="67">
        <f t="shared" si="1"/>
        <v>0</v>
      </c>
      <c r="I15" s="115"/>
      <c r="J15" s="77"/>
    </row>
    <row r="16" spans="1:10" s="10" customFormat="1" ht="11.5">
      <c r="A16" s="9"/>
      <c r="B16" s="78">
        <v>2</v>
      </c>
      <c r="C16" s="17"/>
      <c r="D16" s="16" t="s">
        <v>16</v>
      </c>
      <c r="E16" s="16"/>
      <c r="F16" s="114"/>
      <c r="G16" s="59"/>
      <c r="H16" s="59">
        <f>SUM(H17:H18)</f>
        <v>0</v>
      </c>
      <c r="I16" s="116"/>
      <c r="J16" s="79"/>
    </row>
    <row r="17" spans="1:10" ht="12.75" customHeight="1">
      <c r="A17" s="39"/>
      <c r="B17" s="76" t="s">
        <v>45</v>
      </c>
      <c r="C17" s="12"/>
      <c r="D17" s="13" t="s">
        <v>133</v>
      </c>
      <c r="E17" s="66" t="s">
        <v>6</v>
      </c>
      <c r="F17" s="68">
        <v>1</v>
      </c>
      <c r="G17" s="67"/>
      <c r="H17" s="67">
        <f t="shared" ref="H17" si="2">G17*F17</f>
        <v>0</v>
      </c>
      <c r="I17" s="115"/>
      <c r="J17" s="77"/>
    </row>
    <row r="18" spans="1:10" ht="13.15" hidden="1" customHeight="1">
      <c r="A18" s="39"/>
      <c r="B18" s="76" t="s">
        <v>48</v>
      </c>
      <c r="C18" s="12"/>
      <c r="D18" s="13" t="s">
        <v>27</v>
      </c>
      <c r="E18" s="66" t="s">
        <v>6</v>
      </c>
      <c r="F18" s="68">
        <v>1</v>
      </c>
      <c r="G18" s="67"/>
      <c r="H18" s="67">
        <f t="shared" ref="H18" si="3">G18*F18</f>
        <v>0</v>
      </c>
      <c r="I18" s="115"/>
      <c r="J18" s="77"/>
    </row>
    <row r="19" spans="1:10" s="10" customFormat="1" ht="11.5">
      <c r="A19" s="9"/>
      <c r="B19" s="78">
        <v>3</v>
      </c>
      <c r="C19" s="17"/>
      <c r="D19" s="16" t="s">
        <v>15</v>
      </c>
      <c r="E19" s="16"/>
      <c r="F19" s="114"/>
      <c r="G19" s="59"/>
      <c r="H19" s="59">
        <f>SUM(H20:H20)</f>
        <v>0</v>
      </c>
      <c r="I19" s="116"/>
      <c r="J19" s="79"/>
    </row>
    <row r="20" spans="1:10" s="10" customFormat="1" ht="11.5">
      <c r="A20" s="11"/>
      <c r="B20" s="76" t="s">
        <v>46</v>
      </c>
      <c r="C20" s="12"/>
      <c r="D20" s="13" t="s">
        <v>8</v>
      </c>
      <c r="E20" s="66" t="s">
        <v>6</v>
      </c>
      <c r="F20" s="68">
        <v>1</v>
      </c>
      <c r="G20" s="67"/>
      <c r="H20" s="67">
        <f>G20*F20</f>
        <v>0</v>
      </c>
      <c r="I20" s="115"/>
      <c r="J20" s="77"/>
    </row>
    <row r="21" spans="1:10" s="10" customFormat="1" ht="11.5">
      <c r="A21" s="9"/>
      <c r="B21" s="78">
        <v>4</v>
      </c>
      <c r="C21" s="17"/>
      <c r="D21" s="16" t="s">
        <v>26</v>
      </c>
      <c r="E21" s="16"/>
      <c r="F21" s="114"/>
      <c r="G21" s="59"/>
      <c r="H21" s="59">
        <f>SUM(H22:H22)</f>
        <v>0</v>
      </c>
      <c r="I21" s="116"/>
      <c r="J21" s="79"/>
    </row>
    <row r="22" spans="1:10" s="10" customFormat="1" ht="12" thickBot="1">
      <c r="A22" s="11"/>
      <c r="B22" s="119" t="s">
        <v>47</v>
      </c>
      <c r="C22" s="120"/>
      <c r="D22" s="121" t="s">
        <v>25</v>
      </c>
      <c r="E22" s="122" t="s">
        <v>6</v>
      </c>
      <c r="F22" s="123">
        <v>1</v>
      </c>
      <c r="G22" s="80"/>
      <c r="H22" s="80">
        <f t="shared" ref="H22" si="4">G22*F22</f>
        <v>0</v>
      </c>
      <c r="I22" s="124"/>
      <c r="J22" s="113"/>
    </row>
    <row r="23" spans="1:10" ht="20.5" thickBot="1">
      <c r="A23" s="1"/>
      <c r="B23" s="18"/>
      <c r="C23" s="19"/>
      <c r="D23" s="20"/>
      <c r="E23" s="21"/>
      <c r="F23" s="105"/>
      <c r="G23" s="60"/>
      <c r="H23" s="50"/>
      <c r="I23" s="22"/>
    </row>
    <row r="24" spans="1:10" ht="20.5" thickBot="1">
      <c r="A24" s="1"/>
      <c r="B24" s="23"/>
      <c r="C24" s="125"/>
      <c r="D24" s="24" t="s">
        <v>4</v>
      </c>
      <c r="E24" s="24"/>
      <c r="F24" s="126"/>
      <c r="G24" s="127"/>
      <c r="H24" s="128">
        <f>SUM(H5:H22)/2</f>
        <v>0</v>
      </c>
      <c r="I24" s="45"/>
    </row>
    <row r="25" spans="1:10" ht="20.5" thickBot="1">
      <c r="A25" s="1"/>
      <c r="B25" s="18"/>
      <c r="C25" s="19"/>
      <c r="D25" s="20"/>
      <c r="E25" s="21"/>
      <c r="F25" s="105"/>
      <c r="G25" s="60"/>
      <c r="H25" s="50"/>
      <c r="I25" s="45"/>
    </row>
    <row r="26" spans="1:10" ht="13" thickBot="1">
      <c r="A26" s="1"/>
      <c r="B26" s="25"/>
      <c r="C26" s="26"/>
      <c r="D26" s="27" t="s">
        <v>9</v>
      </c>
      <c r="E26" s="28"/>
      <c r="F26" s="106"/>
      <c r="G26" s="61"/>
      <c r="H26" s="51"/>
      <c r="I26" s="45"/>
    </row>
    <row r="27" spans="1:10">
      <c r="A27" s="1"/>
      <c r="B27" s="29"/>
      <c r="C27" s="30"/>
      <c r="D27" s="31"/>
      <c r="E27" s="31"/>
      <c r="F27" s="107"/>
      <c r="G27" s="62"/>
      <c r="H27" s="52"/>
      <c r="I27" s="45"/>
    </row>
    <row r="28" spans="1:10">
      <c r="A28" s="1"/>
      <c r="B28" s="32"/>
      <c r="C28" s="33"/>
      <c r="D28" s="42"/>
      <c r="E28" s="42"/>
      <c r="F28" s="108"/>
      <c r="G28" s="63"/>
      <c r="H28" s="53"/>
      <c r="I28" s="45"/>
    </row>
    <row r="29" spans="1:10">
      <c r="A29" s="1"/>
      <c r="B29" s="32"/>
      <c r="C29" s="33"/>
      <c r="D29" s="43"/>
      <c r="E29" s="43"/>
      <c r="F29" s="108"/>
      <c r="G29" s="64"/>
      <c r="H29" s="54"/>
      <c r="I29" s="45"/>
    </row>
    <row r="30" spans="1:10">
      <c r="A30" s="1"/>
      <c r="B30" s="32"/>
      <c r="C30" s="33"/>
      <c r="D30" s="43"/>
      <c r="E30" s="43"/>
      <c r="F30" s="108"/>
      <c r="G30" s="64"/>
      <c r="H30" s="54"/>
      <c r="I30" s="45"/>
    </row>
    <row r="31" spans="1:10" ht="13" thickBot="1">
      <c r="A31" s="1"/>
      <c r="B31" s="34"/>
      <c r="C31" s="35"/>
      <c r="D31" s="44"/>
      <c r="E31" s="44"/>
      <c r="F31" s="109"/>
      <c r="G31" s="65"/>
      <c r="H31" s="55"/>
      <c r="I31" s="45"/>
    </row>
    <row r="32" spans="1:10" ht="20">
      <c r="A32" s="39"/>
      <c r="B32" s="36"/>
      <c r="C32" s="37"/>
      <c r="D32" s="38"/>
      <c r="E32" s="38"/>
      <c r="F32" s="110"/>
      <c r="G32" s="56"/>
      <c r="H32" s="56"/>
      <c r="I32" s="45"/>
    </row>
    <row r="33" spans="9:9">
      <c r="I33" s="45"/>
    </row>
    <row r="34" spans="9:9">
      <c r="I34" s="45"/>
    </row>
  </sheetData>
  <mergeCells count="2">
    <mergeCell ref="B1:B2"/>
    <mergeCell ref="D1:D2"/>
  </mergeCells>
  <phoneticPr fontId="27" type="noConversion"/>
  <pageMargins left="0.31" right="0.32" top="0.36" bottom="0.37" header="0.3" footer="0.3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C178-3A24-4A66-A736-F149DD208A2B}">
  <sheetPr>
    <pageSetUpPr fitToPage="1"/>
  </sheetPr>
  <dimension ref="A1:JN207"/>
  <sheetViews>
    <sheetView tabSelected="1" view="pageBreakPreview" topLeftCell="A36" zoomScale="85" zoomScaleNormal="70" zoomScaleSheetLayoutView="85" workbookViewId="0">
      <selection activeCell="B159" sqref="B159:I159"/>
    </sheetView>
  </sheetViews>
  <sheetFormatPr defaultColWidth="9.453125" defaultRowHeight="16.5"/>
  <cols>
    <col min="1" max="1" width="0.54296875" style="133" customWidth="1"/>
    <col min="2" max="2" width="4.453125" style="133" customWidth="1"/>
    <col min="3" max="3" width="24.453125" style="133" customWidth="1"/>
    <col min="4" max="4" width="27.54296875" style="133" customWidth="1"/>
    <col min="5" max="5" width="15.54296875" style="133" customWidth="1"/>
    <col min="6" max="6" width="16.453125" style="133" customWidth="1"/>
    <col min="7" max="7" width="8.54296875" style="133" customWidth="1"/>
    <col min="8" max="8" width="15.1796875" style="133" hidden="1" customWidth="1"/>
    <col min="9" max="9" width="16.453125" style="258" bestFit="1" customWidth="1"/>
    <col min="10" max="10" width="18.54296875" style="258" bestFit="1" customWidth="1"/>
    <col min="11" max="16384" width="9.453125" style="133"/>
  </cols>
  <sheetData>
    <row r="1" spans="2:10" ht="409.5" hidden="1" customHeight="1"/>
    <row r="2" spans="2:10" ht="38.25" hidden="1" customHeight="1"/>
    <row r="3" spans="2:10" s="134" customFormat="1" ht="37.5" hidden="1">
      <c r="B3" s="300"/>
      <c r="C3" s="300"/>
      <c r="D3" s="300"/>
      <c r="E3" s="300"/>
      <c r="F3" s="300"/>
      <c r="G3" s="300"/>
      <c r="H3" s="300"/>
      <c r="I3" s="300"/>
      <c r="J3" s="300"/>
    </row>
    <row r="4" spans="2:10" s="134" customFormat="1" ht="31.5" hidden="1" customHeight="1">
      <c r="B4" s="301"/>
      <c r="C4" s="301"/>
      <c r="D4" s="301"/>
      <c r="E4" s="301"/>
      <c r="F4" s="301"/>
      <c r="G4" s="301"/>
      <c r="H4" s="301"/>
      <c r="I4" s="301"/>
      <c r="J4" s="301"/>
    </row>
    <row r="5" spans="2:10" s="134" customFormat="1" ht="41.25" hidden="1" customHeight="1">
      <c r="I5" s="259"/>
      <c r="J5" s="259"/>
    </row>
    <row r="6" spans="2:10" s="134" customFormat="1" ht="21.5" hidden="1">
      <c r="B6" s="299"/>
      <c r="C6" s="299"/>
      <c r="D6" s="299"/>
      <c r="E6" s="133"/>
      <c r="G6" s="213"/>
      <c r="I6" s="259"/>
      <c r="J6" s="259"/>
    </row>
    <row r="7" spans="2:10" s="134" customFormat="1" ht="12" hidden="1" customHeight="1">
      <c r="I7" s="259"/>
      <c r="J7" s="259"/>
    </row>
    <row r="8" spans="2:10" s="134" customFormat="1" hidden="1">
      <c r="B8" s="294"/>
      <c r="C8" s="294"/>
      <c r="D8" s="294"/>
      <c r="E8" s="212"/>
      <c r="G8" s="294"/>
      <c r="H8" s="294"/>
      <c r="I8" s="294"/>
      <c r="J8" s="294"/>
    </row>
    <row r="9" spans="2:10" s="134" customFormat="1" hidden="1">
      <c r="B9" s="293"/>
      <c r="C9" s="293"/>
      <c r="D9" s="293"/>
      <c r="E9" s="212"/>
      <c r="G9" s="293"/>
      <c r="H9" s="293"/>
      <c r="I9" s="293"/>
      <c r="J9" s="293"/>
    </row>
    <row r="10" spans="2:10" s="134" customFormat="1" hidden="1">
      <c r="B10" s="293"/>
      <c r="C10" s="293"/>
      <c r="D10" s="293"/>
      <c r="E10" s="212"/>
      <c r="G10" s="293"/>
      <c r="H10" s="293"/>
      <c r="I10" s="293"/>
      <c r="J10" s="293"/>
    </row>
    <row r="11" spans="2:10" s="134" customFormat="1" hidden="1">
      <c r="B11" s="292"/>
      <c r="C11" s="292"/>
      <c r="D11" s="292"/>
      <c r="E11" s="212"/>
      <c r="G11" s="292"/>
      <c r="H11" s="292"/>
      <c r="I11" s="292"/>
      <c r="J11" s="292"/>
    </row>
    <row r="12" spans="2:10" s="134" customFormat="1" hidden="1">
      <c r="B12" s="293"/>
      <c r="C12" s="293"/>
      <c r="D12" s="293"/>
      <c r="E12" s="212"/>
      <c r="G12" s="293"/>
      <c r="H12" s="293"/>
      <c r="I12" s="293"/>
      <c r="J12" s="293"/>
    </row>
    <row r="13" spans="2:10" s="134" customFormat="1" hidden="1">
      <c r="B13" s="210"/>
      <c r="C13" s="209"/>
      <c r="D13" s="209"/>
      <c r="E13" s="211"/>
      <c r="G13" s="210"/>
      <c r="H13" s="209"/>
      <c r="I13" s="260"/>
      <c r="J13" s="260"/>
    </row>
    <row r="14" spans="2:10" s="134" customFormat="1" hidden="1">
      <c r="B14" s="210"/>
      <c r="C14" s="209"/>
      <c r="D14" s="208"/>
      <c r="E14" s="204"/>
      <c r="G14" s="210"/>
      <c r="H14" s="209"/>
      <c r="I14" s="261"/>
      <c r="J14" s="261"/>
    </row>
    <row r="15" spans="2:10" s="134" customFormat="1" ht="49.5" hidden="1" customHeight="1">
      <c r="I15" s="259"/>
      <c r="J15" s="259"/>
    </row>
    <row r="16" spans="2:10" s="134" customFormat="1" hidden="1">
      <c r="B16" s="206"/>
      <c r="C16" s="206"/>
      <c r="D16" s="206"/>
      <c r="E16" s="204"/>
      <c r="G16" s="206"/>
      <c r="I16" s="259"/>
      <c r="J16" s="259"/>
    </row>
    <row r="17" spans="2:10" s="134" customFormat="1" hidden="1">
      <c r="B17" s="203"/>
      <c r="C17" s="203"/>
      <c r="D17" s="203"/>
      <c r="E17" s="204"/>
      <c r="G17" s="203"/>
      <c r="I17" s="259"/>
      <c r="J17" s="259"/>
    </row>
    <row r="18" spans="2:10" s="134" customFormat="1" hidden="1">
      <c r="B18" s="203"/>
      <c r="C18" s="203"/>
      <c r="D18" s="203"/>
      <c r="E18" s="204"/>
      <c r="G18" s="203"/>
      <c r="I18" s="259"/>
      <c r="J18" s="259"/>
    </row>
    <row r="19" spans="2:10" s="134" customFormat="1" hidden="1">
      <c r="B19" s="203"/>
      <c r="C19" s="203"/>
      <c r="D19" s="203"/>
      <c r="E19" s="204"/>
      <c r="G19" s="203"/>
      <c r="I19" s="259"/>
      <c r="J19" s="259"/>
    </row>
    <row r="20" spans="2:10" s="134" customFormat="1" ht="51.75" hidden="1" customHeight="1">
      <c r="B20" s="204"/>
      <c r="C20" s="204"/>
      <c r="D20" s="204"/>
      <c r="E20" s="204"/>
      <c r="H20" s="146"/>
      <c r="I20" s="262"/>
      <c r="J20" s="259"/>
    </row>
    <row r="21" spans="2:10" s="134" customFormat="1" hidden="1">
      <c r="B21" s="303"/>
      <c r="C21" s="303"/>
      <c r="D21" s="303"/>
      <c r="E21" s="204"/>
      <c r="G21" s="206"/>
      <c r="H21" s="207"/>
      <c r="I21" s="262"/>
      <c r="J21" s="259"/>
    </row>
    <row r="22" spans="2:10" s="199" customFormat="1" ht="18" hidden="1" customHeight="1">
      <c r="B22" s="293"/>
      <c r="C22" s="293"/>
      <c r="F22" s="200"/>
      <c r="G22" s="304"/>
      <c r="H22" s="304"/>
      <c r="I22" s="304"/>
      <c r="J22" s="239"/>
    </row>
    <row r="23" spans="2:10" s="134" customFormat="1" hidden="1">
      <c r="B23" s="204"/>
      <c r="C23" s="204"/>
      <c r="D23" s="199"/>
      <c r="E23" s="204"/>
      <c r="G23" s="304"/>
      <c r="H23" s="304"/>
      <c r="I23" s="304"/>
      <c r="J23" s="263"/>
    </row>
    <row r="24" spans="2:10" hidden="1">
      <c r="B24" s="134"/>
      <c r="C24" s="204"/>
      <c r="D24" s="204"/>
      <c r="E24" s="204"/>
      <c r="G24" s="304"/>
      <c r="H24" s="304"/>
      <c r="I24" s="304"/>
    </row>
    <row r="25" spans="2:10" ht="28.4" hidden="1" customHeight="1">
      <c r="E25" s="199"/>
    </row>
    <row r="26" spans="2:10" hidden="1">
      <c r="B26" s="303"/>
      <c r="C26" s="303"/>
      <c r="D26" s="303"/>
      <c r="G26" s="206"/>
    </row>
    <row r="27" spans="2:10" ht="14.15" hidden="1" customHeight="1">
      <c r="B27" s="293"/>
      <c r="C27" s="293"/>
      <c r="D27" s="205"/>
      <c r="E27" s="204"/>
      <c r="F27" s="134"/>
      <c r="G27" s="203"/>
    </row>
    <row r="28" spans="2:10" s="199" customFormat="1" ht="33" hidden="1" customHeight="1">
      <c r="B28" s="202"/>
      <c r="C28" s="202"/>
      <c r="D28" s="201"/>
      <c r="F28" s="200"/>
      <c r="G28" s="302"/>
      <c r="H28" s="302"/>
      <c r="I28" s="302"/>
      <c r="J28" s="302"/>
    </row>
    <row r="29" spans="2:10" s="199" customFormat="1" ht="14.5" hidden="1">
      <c r="B29" s="202"/>
      <c r="C29" s="202"/>
      <c r="D29" s="201"/>
      <c r="F29" s="200"/>
      <c r="G29" s="302"/>
      <c r="H29" s="302"/>
      <c r="I29" s="302"/>
      <c r="J29" s="302"/>
    </row>
    <row r="30" spans="2:10" s="199" customFormat="1" ht="38.5" hidden="1" customHeight="1">
      <c r="B30" s="202"/>
      <c r="C30" s="202"/>
      <c r="D30" s="201"/>
      <c r="F30" s="200"/>
      <c r="G30" s="302"/>
      <c r="H30" s="302"/>
      <c r="I30" s="302"/>
      <c r="J30" s="302"/>
    </row>
    <row r="31" spans="2:10" s="199" customFormat="1" ht="47.5" hidden="1" customHeight="1">
      <c r="B31" s="202"/>
      <c r="C31" s="202"/>
      <c r="D31" s="201"/>
      <c r="F31" s="200"/>
      <c r="G31" s="302"/>
      <c r="H31" s="302"/>
      <c r="I31" s="302"/>
      <c r="J31" s="302"/>
    </row>
    <row r="32" spans="2:10" ht="12.65" hidden="1" customHeight="1">
      <c r="C32" s="141"/>
      <c r="G32" s="302"/>
      <c r="H32" s="302"/>
      <c r="I32" s="302"/>
      <c r="J32" s="302"/>
    </row>
    <row r="33" spans="2:274" ht="12.65" hidden="1" customHeight="1">
      <c r="C33" s="140"/>
      <c r="J33" s="240"/>
    </row>
    <row r="34" spans="2:274" ht="12.65" hidden="1" customHeight="1">
      <c r="C34" s="140"/>
      <c r="J34" s="240"/>
    </row>
    <row r="35" spans="2:274" ht="12" hidden="1" customHeight="1">
      <c r="C35" s="140"/>
      <c r="J35" s="240"/>
    </row>
    <row r="36" spans="2:274" s="134" customFormat="1" ht="18.5">
      <c r="B36" s="198" t="s">
        <v>93</v>
      </c>
      <c r="C36" s="154"/>
      <c r="D36" s="154"/>
      <c r="E36" s="154"/>
      <c r="F36" s="154"/>
      <c r="G36" s="154"/>
      <c r="H36" s="154"/>
      <c r="I36" s="264"/>
      <c r="J36" s="264"/>
    </row>
    <row r="37" spans="2:274" s="134" customFormat="1" ht="3.65" customHeight="1">
      <c r="I37" s="259"/>
      <c r="J37" s="259"/>
    </row>
    <row r="38" spans="2:274" s="134" customFormat="1" ht="28">
      <c r="B38" s="192" t="s">
        <v>0</v>
      </c>
      <c r="C38" s="193" t="s">
        <v>92</v>
      </c>
      <c r="D38" s="192" t="s">
        <v>91</v>
      </c>
      <c r="E38" s="191" t="s">
        <v>90</v>
      </c>
      <c r="F38" s="191" t="s">
        <v>89</v>
      </c>
      <c r="G38" s="191" t="s">
        <v>88</v>
      </c>
      <c r="H38" s="190" t="s">
        <v>87</v>
      </c>
      <c r="I38" s="241" t="s">
        <v>130</v>
      </c>
      <c r="J38" s="241" t="s">
        <v>131</v>
      </c>
    </row>
    <row r="39" spans="2:274" s="134" customFormat="1" ht="3.65" customHeight="1">
      <c r="B39" s="197"/>
      <c r="C39" s="196"/>
      <c r="D39" s="196"/>
      <c r="E39" s="195"/>
      <c r="F39" s="195"/>
      <c r="G39" s="195"/>
      <c r="H39" s="194"/>
      <c r="I39" s="242"/>
      <c r="J39" s="242"/>
    </row>
    <row r="40" spans="2:274" s="134" customFormat="1" ht="28" hidden="1">
      <c r="B40" s="192" t="s">
        <v>86</v>
      </c>
      <c r="C40" s="193" t="s">
        <v>85</v>
      </c>
      <c r="D40" s="192" t="s">
        <v>84</v>
      </c>
      <c r="E40" s="191" t="s">
        <v>83</v>
      </c>
      <c r="F40" s="191" t="s">
        <v>82</v>
      </c>
      <c r="G40" s="191" t="s">
        <v>81</v>
      </c>
      <c r="H40" s="190" t="s">
        <v>80</v>
      </c>
      <c r="I40" s="241" t="s">
        <v>79</v>
      </c>
      <c r="J40" s="241" t="s">
        <v>78</v>
      </c>
    </row>
    <row r="41" spans="2:274" s="134" customFormat="1" ht="20.25" hidden="1" customHeight="1">
      <c r="B41" s="142"/>
      <c r="C41" s="144"/>
      <c r="D41" s="143"/>
      <c r="E41" s="167"/>
      <c r="F41" s="167"/>
      <c r="G41" s="166"/>
      <c r="H41" s="165"/>
      <c r="I41" s="243"/>
      <c r="J41" s="243"/>
    </row>
    <row r="42" spans="2:274" s="134" customFormat="1" ht="3.65" hidden="1" customHeight="1">
      <c r="I42" s="259"/>
      <c r="J42" s="259"/>
    </row>
    <row r="43" spans="2:274" s="134" customFormat="1" ht="199.9" hidden="1" customHeight="1">
      <c r="I43" s="259"/>
      <c r="J43" s="259"/>
    </row>
    <row r="44" spans="2:274" s="134" customFormat="1" ht="20.25" hidden="1" customHeight="1">
      <c r="B44" s="145"/>
      <c r="C44" s="144"/>
      <c r="D44" s="143"/>
      <c r="E44" s="167"/>
      <c r="F44" s="167"/>
      <c r="G44" s="166"/>
      <c r="H44" s="165"/>
      <c r="I44" s="243"/>
      <c r="J44" s="243"/>
    </row>
    <row r="45" spans="2:274" s="134" customFormat="1" ht="20.25" hidden="1" customHeight="1" thickBot="1">
      <c r="B45" s="145"/>
      <c r="C45" s="144"/>
      <c r="D45" s="143"/>
      <c r="E45" s="167"/>
      <c r="F45" s="167"/>
      <c r="G45" s="166"/>
      <c r="H45" s="165"/>
      <c r="I45" s="243"/>
      <c r="J45" s="243"/>
    </row>
    <row r="46" spans="2:274" s="156" customFormat="1" ht="116.15" hidden="1" customHeight="1" thickBot="1">
      <c r="B46" s="164"/>
      <c r="C46" s="163"/>
      <c r="D46" s="162"/>
      <c r="E46" s="161"/>
      <c r="F46" s="160"/>
      <c r="G46" s="159"/>
      <c r="H46" s="158"/>
      <c r="I46" s="244"/>
      <c r="J46" s="245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  <c r="IT46" s="157"/>
      <c r="IU46" s="157"/>
      <c r="IV46" s="157"/>
      <c r="IW46" s="157"/>
      <c r="IX46" s="157"/>
      <c r="IY46" s="157"/>
      <c r="IZ46" s="157"/>
      <c r="JA46" s="157"/>
      <c r="JB46" s="157"/>
      <c r="JC46" s="157"/>
      <c r="JD46" s="157"/>
      <c r="JE46" s="157"/>
      <c r="JF46" s="157"/>
      <c r="JG46" s="157"/>
      <c r="JH46" s="157"/>
      <c r="JI46" s="157"/>
      <c r="JJ46" s="157"/>
      <c r="JK46" s="157"/>
      <c r="JL46" s="157"/>
      <c r="JM46" s="157"/>
      <c r="JN46" s="157"/>
    </row>
    <row r="47" spans="2:274" s="157" customFormat="1" ht="116.15" hidden="1" customHeight="1" thickBot="1">
      <c r="B47" s="164"/>
      <c r="C47" s="163"/>
      <c r="D47" s="162"/>
      <c r="E47" s="161"/>
      <c r="F47" s="160"/>
      <c r="G47" s="159"/>
      <c r="H47" s="158"/>
      <c r="I47" s="244"/>
      <c r="J47" s="245"/>
    </row>
    <row r="48" spans="2:274" s="157" customFormat="1" ht="114" hidden="1" customHeight="1" thickBot="1">
      <c r="B48" s="164"/>
      <c r="C48" s="180"/>
      <c r="D48" s="179"/>
      <c r="E48" s="161"/>
      <c r="F48" s="181"/>
      <c r="G48" s="159"/>
      <c r="H48" s="176"/>
      <c r="I48" s="265"/>
      <c r="J48" s="266"/>
    </row>
    <row r="49" spans="2:10" s="157" customFormat="1" ht="114" hidden="1" customHeight="1" thickBot="1">
      <c r="B49" s="164"/>
      <c r="C49" s="180"/>
      <c r="D49" s="179"/>
      <c r="E49" s="161"/>
      <c r="F49" s="161"/>
      <c r="G49" s="159"/>
      <c r="H49" s="176"/>
      <c r="I49" s="265"/>
      <c r="J49" s="266"/>
    </row>
    <row r="50" spans="2:10" s="134" customFormat="1" ht="20.25" hidden="1" customHeight="1">
      <c r="B50" s="145"/>
      <c r="C50" s="144"/>
      <c r="D50" s="143"/>
      <c r="E50" s="167"/>
      <c r="F50" s="167"/>
      <c r="G50" s="166"/>
      <c r="H50" s="165"/>
      <c r="I50" s="246"/>
      <c r="J50" s="243"/>
    </row>
    <row r="51" spans="2:10" s="134" customFormat="1" ht="8.5" hidden="1" customHeight="1">
      <c r="B51" s="227"/>
      <c r="C51" s="226"/>
      <c r="D51" s="225"/>
      <c r="E51" s="224"/>
      <c r="F51" s="224"/>
      <c r="G51" s="223"/>
      <c r="H51" s="222"/>
      <c r="I51" s="247"/>
      <c r="J51" s="248"/>
    </row>
    <row r="52" spans="2:10" s="134" customFormat="1" ht="20.25" hidden="1" customHeight="1" thickBot="1">
      <c r="B52" s="145"/>
      <c r="C52" s="144"/>
      <c r="D52" s="143"/>
      <c r="E52" s="167"/>
      <c r="F52" s="167"/>
      <c r="G52" s="166"/>
      <c r="H52" s="165"/>
      <c r="I52" s="246"/>
      <c r="J52" s="243"/>
    </row>
    <row r="53" spans="2:10" s="157" customFormat="1" ht="159.65" hidden="1" customHeight="1" thickBot="1">
      <c r="B53" s="164"/>
      <c r="C53" s="180"/>
      <c r="D53" s="179"/>
      <c r="E53" s="161"/>
      <c r="F53" s="161"/>
      <c r="G53" s="159"/>
      <c r="H53" s="176"/>
      <c r="I53" s="265"/>
      <c r="J53" s="266"/>
    </row>
    <row r="54" spans="2:10" s="134" customFormat="1" ht="20.25" hidden="1" customHeight="1" thickBot="1">
      <c r="B54" s="145"/>
      <c r="C54" s="144"/>
      <c r="D54" s="143"/>
      <c r="E54" s="167"/>
      <c r="F54" s="167"/>
      <c r="G54" s="166"/>
      <c r="H54" s="165"/>
      <c r="I54" s="246"/>
      <c r="J54" s="243"/>
    </row>
    <row r="55" spans="2:10" s="228" customFormat="1" ht="114" hidden="1" customHeight="1" thickBot="1">
      <c r="B55" s="234"/>
      <c r="C55" s="233"/>
      <c r="D55" s="232"/>
      <c r="E55" s="231"/>
      <c r="F55" s="231"/>
      <c r="G55" s="230"/>
      <c r="H55" s="229"/>
      <c r="I55" s="267"/>
      <c r="J55" s="268"/>
    </row>
    <row r="56" spans="2:10" s="228" customFormat="1" ht="114" hidden="1" customHeight="1" thickBot="1">
      <c r="B56" s="234"/>
      <c r="C56" s="233"/>
      <c r="D56" s="232"/>
      <c r="E56" s="231"/>
      <c r="F56" s="231"/>
      <c r="G56" s="230"/>
      <c r="H56" s="229"/>
      <c r="I56" s="267"/>
      <c r="J56" s="268"/>
    </row>
    <row r="57" spans="2:10" s="228" customFormat="1" ht="114" hidden="1" customHeight="1" thickBot="1">
      <c r="B57" s="234"/>
      <c r="C57" s="238"/>
      <c r="D57" s="237"/>
      <c r="E57" s="231"/>
      <c r="F57" s="231"/>
      <c r="G57" s="230"/>
      <c r="H57" s="236"/>
      <c r="I57" s="249"/>
      <c r="J57" s="250"/>
    </row>
    <row r="58" spans="2:10" s="228" customFormat="1" ht="114" hidden="1" customHeight="1" thickBot="1">
      <c r="B58" s="234"/>
      <c r="C58" s="233"/>
      <c r="D58" s="232"/>
      <c r="E58" s="231"/>
      <c r="F58" s="235"/>
      <c r="G58" s="230"/>
      <c r="H58" s="229"/>
      <c r="I58" s="267"/>
      <c r="J58" s="268"/>
    </row>
    <row r="59" spans="2:10" s="228" customFormat="1" ht="114" hidden="1" customHeight="1" thickBot="1">
      <c r="B59" s="234"/>
      <c r="C59" s="233"/>
      <c r="D59" s="232"/>
      <c r="E59" s="231"/>
      <c r="F59" s="231"/>
      <c r="G59" s="230"/>
      <c r="H59" s="229"/>
      <c r="I59" s="267"/>
      <c r="J59" s="268"/>
    </row>
    <row r="60" spans="2:10" s="134" customFormat="1" ht="20.25" hidden="1" customHeight="1">
      <c r="B60" s="145"/>
      <c r="C60" s="144"/>
      <c r="D60" s="143"/>
      <c r="E60" s="167"/>
      <c r="F60" s="167"/>
      <c r="G60" s="166"/>
      <c r="H60" s="165"/>
      <c r="I60" s="246"/>
      <c r="J60" s="243"/>
    </row>
    <row r="61" spans="2:10" s="134" customFormat="1" ht="20.25" hidden="1" customHeight="1">
      <c r="B61" s="227"/>
      <c r="C61" s="226"/>
      <c r="D61" s="225"/>
      <c r="E61" s="224"/>
      <c r="F61" s="224"/>
      <c r="G61" s="223"/>
      <c r="H61" s="222"/>
      <c r="I61" s="247"/>
      <c r="J61" s="248"/>
    </row>
    <row r="62" spans="2:10" s="134" customFormat="1" ht="20.25" hidden="1" customHeight="1">
      <c r="B62" s="145"/>
      <c r="C62" s="144"/>
      <c r="D62" s="143"/>
      <c r="E62" s="167"/>
      <c r="F62" s="167"/>
      <c r="G62" s="166"/>
      <c r="H62" s="165"/>
      <c r="I62" s="246"/>
      <c r="J62" s="243"/>
    </row>
    <row r="63" spans="2:10" s="134" customFormat="1" ht="194.5" hidden="1" customHeight="1">
      <c r="B63" s="227"/>
      <c r="C63" s="226"/>
      <c r="D63" s="225"/>
      <c r="E63" s="224"/>
      <c r="F63" s="224"/>
      <c r="G63" s="223"/>
      <c r="H63" s="222"/>
      <c r="I63" s="247"/>
      <c r="J63" s="248"/>
    </row>
    <row r="64" spans="2:10" s="134" customFormat="1" ht="20.25" hidden="1" customHeight="1" thickBot="1">
      <c r="B64" s="145"/>
      <c r="C64" s="144"/>
      <c r="D64" s="143"/>
      <c r="E64" s="167"/>
      <c r="F64" s="167"/>
      <c r="G64" s="166"/>
      <c r="H64" s="165"/>
      <c r="I64" s="246"/>
      <c r="J64" s="243"/>
    </row>
    <row r="65" spans="2:10" s="157" customFormat="1" ht="114" hidden="1" customHeight="1" thickBot="1">
      <c r="B65" s="164"/>
      <c r="C65" s="180"/>
      <c r="D65" s="179"/>
      <c r="E65" s="161"/>
      <c r="F65" s="161"/>
      <c r="G65" s="159"/>
      <c r="H65" s="176"/>
      <c r="I65" s="265"/>
      <c r="J65" s="266"/>
    </row>
    <row r="66" spans="2:10" s="157" customFormat="1" ht="114" hidden="1" customHeight="1" thickBot="1">
      <c r="B66" s="164"/>
      <c r="C66" s="180"/>
      <c r="D66" s="179"/>
      <c r="E66" s="161"/>
      <c r="F66" s="161"/>
      <c r="G66" s="159"/>
      <c r="H66" s="176"/>
      <c r="I66" s="269"/>
      <c r="J66" s="266"/>
    </row>
    <row r="67" spans="2:10" s="157" customFormat="1" ht="123" hidden="1" customHeight="1" thickBot="1">
      <c r="B67" s="164"/>
      <c r="C67" s="180"/>
      <c r="D67" s="179"/>
      <c r="E67" s="161"/>
      <c r="F67" s="161"/>
      <c r="G67" s="159"/>
      <c r="H67" s="176"/>
      <c r="I67" s="265"/>
      <c r="J67" s="266"/>
    </row>
    <row r="68" spans="2:10" s="157" customFormat="1" ht="114" hidden="1" customHeight="1" thickBot="1">
      <c r="B68" s="164"/>
      <c r="C68" s="180"/>
      <c r="D68" s="179"/>
      <c r="E68" s="161"/>
      <c r="F68" s="160"/>
      <c r="G68" s="159"/>
      <c r="H68" s="176"/>
      <c r="I68" s="265"/>
      <c r="J68" s="266"/>
    </row>
    <row r="69" spans="2:10" s="157" customFormat="1" ht="114" hidden="1" customHeight="1" thickBot="1">
      <c r="B69" s="164"/>
      <c r="C69" s="180"/>
      <c r="D69" s="179"/>
      <c r="E69" s="161"/>
      <c r="F69" s="161"/>
      <c r="G69" s="159"/>
      <c r="H69" s="176"/>
      <c r="I69" s="265"/>
      <c r="J69" s="266"/>
    </row>
    <row r="70" spans="2:10" s="134" customFormat="1" ht="20.25" hidden="1" customHeight="1">
      <c r="B70" s="145"/>
      <c r="C70" s="144"/>
      <c r="D70" s="143"/>
      <c r="E70" s="167"/>
      <c r="F70" s="167"/>
      <c r="G70" s="166"/>
      <c r="H70" s="165"/>
      <c r="I70" s="246"/>
      <c r="J70" s="243"/>
    </row>
    <row r="71" spans="2:10" s="134" customFormat="1" ht="194.5" hidden="1" customHeight="1">
      <c r="B71" s="227"/>
      <c r="C71" s="226"/>
      <c r="D71" s="225"/>
      <c r="E71" s="224"/>
      <c r="F71" s="224"/>
      <c r="G71" s="223"/>
      <c r="H71" s="222"/>
      <c r="I71" s="247"/>
      <c r="J71" s="248"/>
    </row>
    <row r="72" spans="2:10" s="134" customFormat="1" ht="20.25" hidden="1" customHeight="1" thickBot="1">
      <c r="B72" s="145"/>
      <c r="C72" s="144"/>
      <c r="D72" s="143"/>
      <c r="E72" s="167"/>
      <c r="F72" s="167"/>
      <c r="G72" s="166"/>
      <c r="H72" s="165"/>
      <c r="I72" s="246"/>
      <c r="J72" s="243"/>
    </row>
    <row r="73" spans="2:10" s="157" customFormat="1" ht="114" hidden="1" customHeight="1" thickBot="1">
      <c r="B73" s="164"/>
      <c r="C73" s="180"/>
      <c r="D73" s="179"/>
      <c r="E73" s="161"/>
      <c r="F73" s="161"/>
      <c r="G73" s="159"/>
      <c r="H73" s="176"/>
      <c r="I73" s="269"/>
      <c r="J73" s="266"/>
    </row>
    <row r="74" spans="2:10" s="157" customFormat="1" ht="114" hidden="1" customHeight="1" thickBot="1">
      <c r="B74" s="164"/>
      <c r="C74" s="180"/>
      <c r="D74" s="179"/>
      <c r="E74" s="161"/>
      <c r="F74" s="160"/>
      <c r="G74" s="159"/>
      <c r="H74" s="176"/>
      <c r="I74" s="265"/>
      <c r="J74" s="266"/>
    </row>
    <row r="75" spans="2:10" s="157" customFormat="1" ht="114" hidden="1" customHeight="1" thickBot="1">
      <c r="B75" s="164"/>
      <c r="C75" s="180"/>
      <c r="D75" s="179"/>
      <c r="E75" s="161"/>
      <c r="F75" s="161"/>
      <c r="G75" s="159"/>
      <c r="H75" s="176"/>
      <c r="I75" s="265"/>
      <c r="J75" s="266"/>
    </row>
    <row r="76" spans="2:10" s="157" customFormat="1" ht="114" hidden="1" customHeight="1" thickBot="1">
      <c r="B76" s="164"/>
      <c r="C76" s="180"/>
      <c r="D76" s="179"/>
      <c r="E76" s="161"/>
      <c r="F76" s="161"/>
      <c r="G76" s="159"/>
      <c r="H76" s="176"/>
      <c r="I76" s="265"/>
      <c r="J76" s="266"/>
    </row>
    <row r="77" spans="2:10" s="134" customFormat="1" ht="20.25" hidden="1" customHeight="1">
      <c r="B77" s="142"/>
      <c r="C77" s="144"/>
      <c r="D77" s="143"/>
      <c r="E77" s="167"/>
      <c r="F77" s="167"/>
      <c r="G77" s="166"/>
      <c r="H77" s="165"/>
      <c r="I77" s="243"/>
      <c r="J77" s="243"/>
    </row>
    <row r="78" spans="2:10" s="134" customFormat="1" ht="3.65" hidden="1" customHeight="1">
      <c r="I78" s="259"/>
      <c r="J78" s="259"/>
    </row>
    <row r="79" spans="2:10" s="134" customFormat="1" ht="199.9" hidden="1" customHeight="1">
      <c r="I79" s="259"/>
      <c r="J79" s="259"/>
    </row>
    <row r="80" spans="2:10" s="134" customFormat="1" ht="20.25" hidden="1" customHeight="1" thickBot="1">
      <c r="B80" s="142"/>
      <c r="C80" s="144"/>
      <c r="D80" s="143"/>
      <c r="E80" s="167"/>
      <c r="F80" s="167"/>
      <c r="G80" s="166"/>
      <c r="H80" s="165"/>
      <c r="I80" s="251"/>
      <c r="J80" s="243"/>
    </row>
    <row r="81" spans="2:274" s="157" customFormat="1" ht="114" hidden="1" customHeight="1" thickBot="1">
      <c r="B81" s="164"/>
      <c r="C81" s="180"/>
      <c r="D81" s="179"/>
      <c r="E81" s="161"/>
      <c r="F81" s="161"/>
      <c r="G81" s="159"/>
      <c r="H81" s="176"/>
      <c r="I81" s="265"/>
      <c r="J81" s="266"/>
    </row>
    <row r="82" spans="2:274" s="182" customFormat="1" ht="123" hidden="1" customHeight="1" thickBot="1">
      <c r="B82" s="188"/>
      <c r="C82" s="187"/>
      <c r="D82" s="186"/>
      <c r="E82" s="185"/>
      <c r="F82" s="185"/>
      <c r="G82" s="184"/>
      <c r="H82" s="183"/>
      <c r="I82" s="270"/>
      <c r="J82" s="271"/>
    </row>
    <row r="83" spans="2:274" s="157" customFormat="1" ht="114" hidden="1" customHeight="1" thickBot="1">
      <c r="B83" s="164"/>
      <c r="C83" s="180"/>
      <c r="D83" s="179"/>
      <c r="E83" s="161"/>
      <c r="F83" s="160"/>
      <c r="G83" s="159"/>
      <c r="H83" s="176"/>
      <c r="I83" s="265"/>
      <c r="J83" s="266"/>
    </row>
    <row r="84" spans="2:274" s="189" customFormat="1" ht="123.65" hidden="1" customHeight="1" thickBot="1">
      <c r="B84" s="164"/>
      <c r="C84" s="180"/>
      <c r="D84" s="179"/>
      <c r="E84" s="161"/>
      <c r="F84" s="161"/>
      <c r="G84" s="159"/>
      <c r="H84" s="176"/>
      <c r="I84" s="265"/>
      <c r="J84" s="266"/>
    </row>
    <row r="85" spans="2:274" s="157" customFormat="1" ht="114" hidden="1" customHeight="1" thickBot="1">
      <c r="B85" s="164"/>
      <c r="C85" s="180"/>
      <c r="D85" s="179"/>
      <c r="E85" s="161"/>
      <c r="F85" s="161"/>
      <c r="G85" s="159"/>
      <c r="H85" s="176"/>
      <c r="I85" s="265"/>
      <c r="J85" s="266"/>
    </row>
    <row r="86" spans="2:274" s="134" customFormat="1" ht="20.25" hidden="1" customHeight="1" thickBot="1">
      <c r="B86" s="142"/>
      <c r="C86" s="144"/>
      <c r="D86" s="143"/>
      <c r="E86" s="167"/>
      <c r="F86" s="167"/>
      <c r="G86" s="166"/>
      <c r="H86" s="165"/>
      <c r="I86" s="251"/>
      <c r="J86" s="243"/>
    </row>
    <row r="87" spans="2:274" s="156" customFormat="1" ht="14.5" hidden="1" thickBot="1">
      <c r="B87" s="164"/>
      <c r="C87" s="163"/>
      <c r="D87" s="162"/>
      <c r="E87" s="161"/>
      <c r="F87" s="160"/>
      <c r="G87" s="159"/>
      <c r="H87" s="158"/>
      <c r="I87" s="244"/>
      <c r="J87" s="245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/>
      <c r="JC87" s="157"/>
      <c r="JD87" s="157"/>
      <c r="JE87" s="157"/>
      <c r="JF87" s="157"/>
      <c r="JG87" s="157"/>
      <c r="JH87" s="157"/>
      <c r="JI87" s="157"/>
      <c r="JJ87" s="157"/>
      <c r="JK87" s="157"/>
      <c r="JL87" s="157"/>
      <c r="JM87" s="157"/>
      <c r="JN87" s="157"/>
    </row>
    <row r="88" spans="2:274" s="134" customFormat="1" ht="20.25" customHeight="1">
      <c r="B88" s="142"/>
      <c r="C88" s="144"/>
      <c r="D88" s="143"/>
      <c r="E88" s="167"/>
      <c r="F88" s="167"/>
      <c r="G88" s="166"/>
      <c r="H88" s="165"/>
      <c r="I88" s="243"/>
      <c r="J88" s="243"/>
    </row>
    <row r="89" spans="2:274" s="134" customFormat="1" ht="3.65" customHeight="1">
      <c r="I89" s="259"/>
      <c r="J89" s="259"/>
    </row>
    <row r="90" spans="2:274" s="134" customFormat="1" ht="199.9" customHeight="1">
      <c r="I90" s="259"/>
      <c r="J90" s="259"/>
    </row>
    <row r="91" spans="2:274" s="134" customFormat="1" ht="20.25" customHeight="1" thickBot="1">
      <c r="B91" s="142" t="s">
        <v>74</v>
      </c>
      <c r="C91" s="144"/>
      <c r="D91" s="143"/>
      <c r="E91" s="167"/>
      <c r="F91" s="167"/>
      <c r="G91" s="166"/>
      <c r="H91" s="165"/>
      <c r="I91" s="251"/>
      <c r="J91" s="243"/>
    </row>
    <row r="92" spans="2:274" s="157" customFormat="1" ht="114" customHeight="1" thickBot="1">
      <c r="B92" s="164"/>
      <c r="C92" s="180" t="s">
        <v>68</v>
      </c>
      <c r="D92" s="179" t="s">
        <v>116</v>
      </c>
      <c r="E92" s="161" t="s">
        <v>115</v>
      </c>
      <c r="F92" s="161" t="s">
        <v>114</v>
      </c>
      <c r="G92" s="159">
        <v>12</v>
      </c>
      <c r="H92" s="176"/>
      <c r="I92" s="265">
        <v>0</v>
      </c>
      <c r="J92" s="266">
        <f t="shared" ref="J92:J100" si="0">I92*G92</f>
        <v>0</v>
      </c>
    </row>
    <row r="93" spans="2:274" s="182" customFormat="1" ht="123" customHeight="1" thickBot="1">
      <c r="B93" s="188" t="s">
        <v>69</v>
      </c>
      <c r="C93" s="187" t="s">
        <v>57</v>
      </c>
      <c r="D93" s="186" t="s">
        <v>113</v>
      </c>
      <c r="E93" s="185" t="s">
        <v>112</v>
      </c>
      <c r="F93" s="185" t="s">
        <v>111</v>
      </c>
      <c r="G93" s="184">
        <v>0</v>
      </c>
      <c r="H93" s="183"/>
      <c r="I93" s="270">
        <v>0</v>
      </c>
      <c r="J93" s="271">
        <f t="shared" si="0"/>
        <v>0</v>
      </c>
    </row>
    <row r="94" spans="2:274" s="157" customFormat="1" ht="114" customHeight="1" thickBot="1">
      <c r="B94" s="164">
        <v>16</v>
      </c>
      <c r="C94" s="180" t="s">
        <v>57</v>
      </c>
      <c r="D94" s="179" t="s">
        <v>110</v>
      </c>
      <c r="E94" s="161"/>
      <c r="F94" s="160" t="s">
        <v>109</v>
      </c>
      <c r="G94" s="159">
        <v>3</v>
      </c>
      <c r="H94" s="176"/>
      <c r="I94" s="265">
        <v>0</v>
      </c>
      <c r="J94" s="266">
        <f t="shared" si="0"/>
        <v>0</v>
      </c>
    </row>
    <row r="95" spans="2:274" s="157" customFormat="1" ht="114" customHeight="1" thickBot="1">
      <c r="B95" s="164">
        <v>8</v>
      </c>
      <c r="C95" s="180" t="s">
        <v>57</v>
      </c>
      <c r="D95" s="179" t="s">
        <v>71</v>
      </c>
      <c r="E95" s="161"/>
      <c r="F95" s="161" t="s">
        <v>70</v>
      </c>
      <c r="G95" s="159">
        <v>10</v>
      </c>
      <c r="H95" s="176"/>
      <c r="I95" s="269">
        <v>0</v>
      </c>
      <c r="J95" s="266">
        <f t="shared" si="0"/>
        <v>0</v>
      </c>
    </row>
    <row r="96" spans="2:274" s="157" customFormat="1" ht="114" customHeight="1" thickBot="1">
      <c r="B96" s="164"/>
      <c r="C96" s="180" t="s">
        <v>57</v>
      </c>
      <c r="D96" s="179" t="s">
        <v>108</v>
      </c>
      <c r="E96" s="161" t="s">
        <v>107</v>
      </c>
      <c r="F96" s="161" t="s">
        <v>106</v>
      </c>
      <c r="G96" s="159">
        <v>5</v>
      </c>
      <c r="H96" s="176"/>
      <c r="I96" s="269">
        <v>0</v>
      </c>
      <c r="J96" s="266">
        <f t="shared" si="0"/>
        <v>0</v>
      </c>
    </row>
    <row r="97" spans="2:274" s="157" customFormat="1" ht="114" customHeight="1" thickBot="1">
      <c r="B97" s="164">
        <v>13</v>
      </c>
      <c r="C97" s="180" t="s">
        <v>64</v>
      </c>
      <c r="D97" s="179" t="s">
        <v>77</v>
      </c>
      <c r="E97" s="161" t="s">
        <v>63</v>
      </c>
      <c r="F97" s="161" t="s">
        <v>62</v>
      </c>
      <c r="G97" s="159">
        <v>7</v>
      </c>
      <c r="H97" s="176"/>
      <c r="I97" s="265">
        <v>0</v>
      </c>
      <c r="J97" s="266">
        <f t="shared" si="0"/>
        <v>0</v>
      </c>
    </row>
    <row r="98" spans="2:274" s="157" customFormat="1" ht="114" customHeight="1" thickBot="1">
      <c r="B98" s="164">
        <v>14</v>
      </c>
      <c r="C98" s="180" t="s">
        <v>64</v>
      </c>
      <c r="D98" s="179" t="s">
        <v>76</v>
      </c>
      <c r="E98" s="161" t="s">
        <v>66</v>
      </c>
      <c r="F98" s="161" t="s">
        <v>65</v>
      </c>
      <c r="G98" s="159">
        <v>7</v>
      </c>
      <c r="H98" s="176"/>
      <c r="I98" s="265">
        <v>0</v>
      </c>
      <c r="J98" s="266">
        <f t="shared" si="0"/>
        <v>0</v>
      </c>
    </row>
    <row r="99" spans="2:274" s="157" customFormat="1" ht="114" customHeight="1" thickBot="1">
      <c r="B99" s="164">
        <v>24</v>
      </c>
      <c r="C99" s="180" t="s">
        <v>57</v>
      </c>
      <c r="D99" s="179" t="s">
        <v>67</v>
      </c>
      <c r="E99" s="161"/>
      <c r="F99" s="161" t="s">
        <v>61</v>
      </c>
      <c r="G99" s="159">
        <v>6</v>
      </c>
      <c r="H99" s="176"/>
      <c r="I99" s="265">
        <v>0</v>
      </c>
      <c r="J99" s="266">
        <f t="shared" si="0"/>
        <v>0</v>
      </c>
    </row>
    <row r="100" spans="2:274" s="157" customFormat="1" ht="102" customHeight="1" thickBot="1">
      <c r="B100" s="175">
        <v>25</v>
      </c>
      <c r="C100" s="178"/>
      <c r="D100" s="177" t="s">
        <v>75</v>
      </c>
      <c r="E100" s="172" t="s">
        <v>60</v>
      </c>
      <c r="F100" s="161" t="s">
        <v>59</v>
      </c>
      <c r="G100" s="159">
        <v>8</v>
      </c>
      <c r="H100" s="176"/>
      <c r="I100" s="265">
        <v>0</v>
      </c>
      <c r="J100" s="266">
        <f t="shared" si="0"/>
        <v>0</v>
      </c>
    </row>
    <row r="101" spans="2:274" s="134" customFormat="1" ht="20.25" customHeight="1" thickBot="1">
      <c r="B101" s="142" t="s">
        <v>121</v>
      </c>
      <c r="C101" s="144"/>
      <c r="D101" s="143"/>
      <c r="E101" s="167"/>
      <c r="F101" s="167"/>
      <c r="G101" s="166"/>
      <c r="H101" s="165"/>
      <c r="I101" s="251">
        <f>SUM(J92:J100)</f>
        <v>0</v>
      </c>
      <c r="J101" s="243"/>
    </row>
    <row r="102" spans="2:274" s="156" customFormat="1" ht="14.5" thickBot="1">
      <c r="B102" s="164"/>
      <c r="C102" s="163"/>
      <c r="D102" s="162"/>
      <c r="E102" s="161"/>
      <c r="F102" s="160"/>
      <c r="G102" s="159"/>
      <c r="H102" s="158"/>
      <c r="I102" s="244"/>
      <c r="J102" s="245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/>
      <c r="JF102" s="157"/>
      <c r="JG102" s="157"/>
      <c r="JH102" s="157"/>
      <c r="JI102" s="157"/>
      <c r="JJ102" s="157"/>
      <c r="JK102" s="157"/>
      <c r="JL102" s="157"/>
      <c r="JM102" s="157"/>
      <c r="JN102" s="157"/>
    </row>
    <row r="103" spans="2:274" s="134" customFormat="1" ht="20.25" customHeight="1">
      <c r="B103" s="142"/>
      <c r="C103" s="144"/>
      <c r="D103" s="143"/>
      <c r="E103" s="167"/>
      <c r="F103" s="167"/>
      <c r="G103" s="166"/>
      <c r="H103" s="165"/>
      <c r="I103" s="243"/>
      <c r="J103" s="243"/>
    </row>
    <row r="104" spans="2:274" s="134" customFormat="1" ht="3.65" customHeight="1">
      <c r="I104" s="259"/>
      <c r="J104" s="259"/>
    </row>
    <row r="105" spans="2:274" s="134" customFormat="1" ht="199.9" customHeight="1">
      <c r="I105" s="259"/>
      <c r="J105" s="259"/>
    </row>
    <row r="106" spans="2:274" s="134" customFormat="1" ht="20.25" customHeight="1" thickBot="1">
      <c r="B106" s="142" t="s">
        <v>120</v>
      </c>
      <c r="C106" s="144"/>
      <c r="D106" s="143"/>
      <c r="E106" s="167"/>
      <c r="F106" s="167"/>
      <c r="G106" s="166"/>
      <c r="H106" s="165"/>
      <c r="I106" s="251"/>
      <c r="J106" s="243"/>
    </row>
    <row r="107" spans="2:274" s="157" customFormat="1" ht="114" customHeight="1" thickBot="1">
      <c r="B107" s="164"/>
      <c r="C107" s="180" t="s">
        <v>68</v>
      </c>
      <c r="D107" s="179" t="s">
        <v>116</v>
      </c>
      <c r="E107" s="161" t="s">
        <v>115</v>
      </c>
      <c r="F107" s="161" t="s">
        <v>114</v>
      </c>
      <c r="G107" s="159">
        <v>12</v>
      </c>
      <c r="H107" s="176"/>
      <c r="I107" s="265">
        <v>0</v>
      </c>
      <c r="J107" s="266">
        <f t="shared" ref="J107:J114" si="1">I107*G107</f>
        <v>0</v>
      </c>
    </row>
    <row r="108" spans="2:274" s="182" customFormat="1" ht="123" customHeight="1" thickBot="1">
      <c r="B108" s="188" t="s">
        <v>119</v>
      </c>
      <c r="C108" s="187" t="s">
        <v>57</v>
      </c>
      <c r="D108" s="186" t="s">
        <v>113</v>
      </c>
      <c r="E108" s="185" t="s">
        <v>112</v>
      </c>
      <c r="F108" s="185" t="s">
        <v>111</v>
      </c>
      <c r="G108" s="184">
        <v>0</v>
      </c>
      <c r="H108" s="183"/>
      <c r="I108" s="270">
        <v>0</v>
      </c>
      <c r="J108" s="271">
        <f t="shared" si="1"/>
        <v>0</v>
      </c>
    </row>
    <row r="109" spans="2:274" s="157" customFormat="1" ht="114" customHeight="1" thickBot="1">
      <c r="B109" s="164">
        <v>16</v>
      </c>
      <c r="C109" s="180" t="s">
        <v>57</v>
      </c>
      <c r="D109" s="179" t="s">
        <v>110</v>
      </c>
      <c r="E109" s="161"/>
      <c r="F109" s="160" t="s">
        <v>109</v>
      </c>
      <c r="G109" s="159">
        <v>3</v>
      </c>
      <c r="H109" s="176"/>
      <c r="I109" s="265">
        <v>0</v>
      </c>
      <c r="J109" s="266">
        <f t="shared" si="1"/>
        <v>0</v>
      </c>
    </row>
    <row r="110" spans="2:274" s="189" customFormat="1" ht="112.9" customHeight="1" thickBot="1">
      <c r="B110" s="164">
        <v>17</v>
      </c>
      <c r="C110" s="180" t="s">
        <v>57</v>
      </c>
      <c r="D110" s="179" t="s">
        <v>73</v>
      </c>
      <c r="E110" s="161"/>
      <c r="F110" s="161" t="s">
        <v>72</v>
      </c>
      <c r="G110" s="159">
        <v>3</v>
      </c>
      <c r="H110" s="176"/>
      <c r="I110" s="265">
        <v>0</v>
      </c>
      <c r="J110" s="266">
        <f t="shared" si="1"/>
        <v>0</v>
      </c>
    </row>
    <row r="111" spans="2:274" s="157" customFormat="1" ht="114" customHeight="1" thickBot="1">
      <c r="B111" s="164">
        <v>24</v>
      </c>
      <c r="C111" s="180" t="s">
        <v>57</v>
      </c>
      <c r="D111" s="179" t="s">
        <v>67</v>
      </c>
      <c r="E111" s="161"/>
      <c r="F111" s="161" t="s">
        <v>61</v>
      </c>
      <c r="G111" s="159">
        <v>2</v>
      </c>
      <c r="H111" s="176"/>
      <c r="I111" s="265">
        <v>0</v>
      </c>
      <c r="J111" s="266">
        <f t="shared" si="1"/>
        <v>0</v>
      </c>
    </row>
    <row r="112" spans="2:274" s="157" customFormat="1" ht="114" customHeight="1" thickBot="1">
      <c r="B112" s="164">
        <v>13</v>
      </c>
      <c r="C112" s="180" t="s">
        <v>64</v>
      </c>
      <c r="D112" s="179" t="s">
        <v>77</v>
      </c>
      <c r="E112" s="161" t="s">
        <v>63</v>
      </c>
      <c r="F112" s="161" t="s">
        <v>62</v>
      </c>
      <c r="G112" s="159">
        <v>1</v>
      </c>
      <c r="H112" s="176"/>
      <c r="I112" s="265">
        <v>0</v>
      </c>
      <c r="J112" s="266">
        <f t="shared" si="1"/>
        <v>0</v>
      </c>
    </row>
    <row r="113" spans="2:274" s="157" customFormat="1" ht="114" hidden="1" customHeight="1" thickBot="1">
      <c r="B113" s="164"/>
      <c r="C113" s="180"/>
      <c r="D113" s="179"/>
      <c r="E113" s="161"/>
      <c r="F113" s="161"/>
      <c r="G113" s="159"/>
      <c r="H113" s="176"/>
      <c r="I113" s="265"/>
      <c r="J113" s="266"/>
    </row>
    <row r="114" spans="2:274" s="157" customFormat="1" ht="103.15" customHeight="1" thickBot="1">
      <c r="B114" s="175">
        <v>25</v>
      </c>
      <c r="C114" s="178"/>
      <c r="D114" s="177" t="s">
        <v>75</v>
      </c>
      <c r="E114" s="172" t="s">
        <v>60</v>
      </c>
      <c r="F114" s="161" t="s">
        <v>59</v>
      </c>
      <c r="G114" s="159">
        <v>8</v>
      </c>
      <c r="H114" s="176"/>
      <c r="I114" s="265">
        <v>0</v>
      </c>
      <c r="J114" s="266">
        <f t="shared" si="1"/>
        <v>0</v>
      </c>
    </row>
    <row r="115" spans="2:274" s="134" customFormat="1" ht="20.25" customHeight="1" thickBot="1">
      <c r="B115" s="142" t="s">
        <v>118</v>
      </c>
      <c r="C115" s="144"/>
      <c r="D115" s="143"/>
      <c r="E115" s="167"/>
      <c r="F115" s="167"/>
      <c r="G115" s="166"/>
      <c r="H115" s="165"/>
      <c r="I115" s="251">
        <f>SUM(J107:J114)</f>
        <v>0</v>
      </c>
      <c r="J115" s="243"/>
    </row>
    <row r="116" spans="2:274" s="156" customFormat="1" ht="14.5" thickBot="1">
      <c r="B116" s="164"/>
      <c r="C116" s="163"/>
      <c r="D116" s="162"/>
      <c r="E116" s="161"/>
      <c r="F116" s="160"/>
      <c r="G116" s="159"/>
      <c r="H116" s="158"/>
      <c r="I116" s="244"/>
      <c r="J116" s="245"/>
      <c r="K116" s="157"/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</row>
    <row r="117" spans="2:274" s="134" customFormat="1" ht="20.25" customHeight="1">
      <c r="B117" s="142"/>
      <c r="C117" s="144"/>
      <c r="D117" s="143"/>
      <c r="E117" s="167"/>
      <c r="F117" s="167"/>
      <c r="G117" s="166"/>
      <c r="H117" s="165"/>
      <c r="I117" s="243"/>
      <c r="J117" s="243"/>
    </row>
    <row r="118" spans="2:274" s="134" customFormat="1" ht="3.65" customHeight="1">
      <c r="I118" s="259"/>
      <c r="J118" s="259"/>
    </row>
    <row r="119" spans="2:274" s="134" customFormat="1" ht="199.9" customHeight="1">
      <c r="I119" s="259"/>
      <c r="J119" s="259"/>
    </row>
    <row r="120" spans="2:274" s="134" customFormat="1" ht="20.25" customHeight="1" thickBot="1">
      <c r="B120" s="142" t="s">
        <v>117</v>
      </c>
      <c r="C120" s="144"/>
      <c r="D120" s="143"/>
      <c r="E120" s="167"/>
      <c r="F120" s="167"/>
      <c r="G120" s="166"/>
      <c r="H120" s="165"/>
      <c r="I120" s="251"/>
      <c r="J120" s="243"/>
    </row>
    <row r="121" spans="2:274" s="157" customFormat="1" ht="114" customHeight="1" thickBot="1">
      <c r="B121" s="164"/>
      <c r="C121" s="180" t="s">
        <v>68</v>
      </c>
      <c r="D121" s="179" t="s">
        <v>116</v>
      </c>
      <c r="E121" s="161" t="s">
        <v>115</v>
      </c>
      <c r="F121" s="161" t="s">
        <v>114</v>
      </c>
      <c r="G121" s="159">
        <v>8</v>
      </c>
      <c r="H121" s="176"/>
      <c r="I121" s="265">
        <v>0</v>
      </c>
      <c r="J121" s="266">
        <f t="shared" ref="J121:J132" si="2">I121*G121</f>
        <v>0</v>
      </c>
    </row>
    <row r="122" spans="2:274" s="182" customFormat="1" ht="123" customHeight="1" thickBot="1">
      <c r="B122" s="188" t="s">
        <v>69</v>
      </c>
      <c r="C122" s="187" t="s">
        <v>57</v>
      </c>
      <c r="D122" s="186" t="s">
        <v>113</v>
      </c>
      <c r="E122" s="185" t="s">
        <v>112</v>
      </c>
      <c r="F122" s="185" t="s">
        <v>111</v>
      </c>
      <c r="G122" s="184">
        <v>0</v>
      </c>
      <c r="H122" s="183"/>
      <c r="I122" s="270">
        <v>0</v>
      </c>
      <c r="J122" s="271">
        <f t="shared" si="2"/>
        <v>0</v>
      </c>
    </row>
    <row r="123" spans="2:274" s="157" customFormat="1" ht="114" customHeight="1" thickBot="1">
      <c r="B123" s="164">
        <v>16</v>
      </c>
      <c r="C123" s="180" t="s">
        <v>57</v>
      </c>
      <c r="D123" s="179" t="s">
        <v>110</v>
      </c>
      <c r="E123" s="161"/>
      <c r="F123" s="160" t="s">
        <v>109</v>
      </c>
      <c r="G123" s="159">
        <v>2</v>
      </c>
      <c r="H123" s="176"/>
      <c r="I123" s="265">
        <v>0</v>
      </c>
      <c r="J123" s="266">
        <f t="shared" si="2"/>
        <v>0</v>
      </c>
    </row>
    <row r="124" spans="2:274" s="189" customFormat="1" ht="123.65" customHeight="1" thickBot="1">
      <c r="B124" s="164">
        <v>17</v>
      </c>
      <c r="C124" s="180" t="s">
        <v>57</v>
      </c>
      <c r="D124" s="179" t="s">
        <v>73</v>
      </c>
      <c r="E124" s="161"/>
      <c r="F124" s="161" t="s">
        <v>72</v>
      </c>
      <c r="G124" s="159">
        <v>6</v>
      </c>
      <c r="H124" s="176"/>
      <c r="I124" s="265">
        <v>0</v>
      </c>
      <c r="J124" s="266">
        <f t="shared" si="2"/>
        <v>0</v>
      </c>
    </row>
    <row r="125" spans="2:274" s="157" customFormat="1" ht="114" customHeight="1" thickBot="1">
      <c r="B125" s="164">
        <v>24</v>
      </c>
      <c r="C125" s="180" t="s">
        <v>57</v>
      </c>
      <c r="D125" s="179" t="s">
        <v>110</v>
      </c>
      <c r="E125" s="161"/>
      <c r="F125" s="160" t="s">
        <v>109</v>
      </c>
      <c r="G125" s="159">
        <v>4</v>
      </c>
      <c r="H125" s="176"/>
      <c r="I125" s="265">
        <v>0</v>
      </c>
      <c r="J125" s="266">
        <f t="shared" si="2"/>
        <v>0</v>
      </c>
    </row>
    <row r="126" spans="2:274" s="157" customFormat="1" ht="114" customHeight="1" thickBot="1">
      <c r="B126" s="164">
        <v>13</v>
      </c>
      <c r="C126" s="180" t="s">
        <v>64</v>
      </c>
      <c r="D126" s="179" t="s">
        <v>77</v>
      </c>
      <c r="E126" s="161" t="s">
        <v>63</v>
      </c>
      <c r="F126" s="161" t="s">
        <v>62</v>
      </c>
      <c r="G126" s="159">
        <v>4</v>
      </c>
      <c r="H126" s="176"/>
      <c r="I126" s="265">
        <v>0</v>
      </c>
      <c r="J126" s="266">
        <f t="shared" si="2"/>
        <v>0</v>
      </c>
    </row>
    <row r="127" spans="2:274" s="157" customFormat="1" ht="114" customHeight="1" thickBot="1">
      <c r="B127" s="164">
        <v>8</v>
      </c>
      <c r="C127" s="180" t="s">
        <v>57</v>
      </c>
      <c r="D127" s="179" t="s">
        <v>71</v>
      </c>
      <c r="E127" s="161"/>
      <c r="F127" s="161" t="s">
        <v>70</v>
      </c>
      <c r="G127" s="159">
        <v>3</v>
      </c>
      <c r="H127" s="176"/>
      <c r="I127" s="269">
        <v>0</v>
      </c>
      <c r="J127" s="266">
        <f t="shared" si="2"/>
        <v>0</v>
      </c>
    </row>
    <row r="128" spans="2:274" s="157" customFormat="1" ht="114" customHeight="1" thickBot="1">
      <c r="B128" s="164"/>
      <c r="C128" s="180" t="s">
        <v>57</v>
      </c>
      <c r="D128" s="179" t="s">
        <v>108</v>
      </c>
      <c r="E128" s="161" t="s">
        <v>107</v>
      </c>
      <c r="F128" s="161" t="s">
        <v>106</v>
      </c>
      <c r="G128" s="159">
        <v>3</v>
      </c>
      <c r="H128" s="176"/>
      <c r="I128" s="269">
        <v>0</v>
      </c>
      <c r="J128" s="266">
        <f t="shared" si="2"/>
        <v>0</v>
      </c>
    </row>
    <row r="129" spans="2:274" s="157" customFormat="1" ht="114" customHeight="1" thickBot="1">
      <c r="B129" s="164">
        <v>13</v>
      </c>
      <c r="C129" s="180" t="s">
        <v>64</v>
      </c>
      <c r="D129" s="179" t="s">
        <v>77</v>
      </c>
      <c r="E129" s="161" t="s">
        <v>63</v>
      </c>
      <c r="F129" s="161" t="s">
        <v>62</v>
      </c>
      <c r="G129" s="159">
        <v>3</v>
      </c>
      <c r="H129" s="176"/>
      <c r="I129" s="265">
        <v>0</v>
      </c>
      <c r="J129" s="266">
        <f t="shared" si="2"/>
        <v>0</v>
      </c>
    </row>
    <row r="130" spans="2:274" s="157" customFormat="1" ht="114" customHeight="1" thickBot="1">
      <c r="B130" s="164">
        <v>14</v>
      </c>
      <c r="C130" s="180" t="s">
        <v>64</v>
      </c>
      <c r="D130" s="179" t="s">
        <v>76</v>
      </c>
      <c r="E130" s="161" t="s">
        <v>66</v>
      </c>
      <c r="F130" s="161" t="s">
        <v>65</v>
      </c>
      <c r="G130" s="159">
        <v>3</v>
      </c>
      <c r="H130" s="176"/>
      <c r="I130" s="265">
        <v>0</v>
      </c>
      <c r="J130" s="266">
        <f t="shared" si="2"/>
        <v>0</v>
      </c>
    </row>
    <row r="131" spans="2:274" s="157" customFormat="1" ht="114" customHeight="1" thickBot="1">
      <c r="B131" s="164">
        <v>24</v>
      </c>
      <c r="C131" s="180" t="s">
        <v>57</v>
      </c>
      <c r="D131" s="179" t="s">
        <v>67</v>
      </c>
      <c r="E131" s="161"/>
      <c r="F131" s="161" t="s">
        <v>61</v>
      </c>
      <c r="G131" s="159">
        <v>4</v>
      </c>
      <c r="H131" s="176"/>
      <c r="I131" s="265">
        <v>0</v>
      </c>
      <c r="J131" s="266">
        <f t="shared" si="2"/>
        <v>0</v>
      </c>
    </row>
    <row r="132" spans="2:274" s="157" customFormat="1" ht="102" customHeight="1" thickBot="1">
      <c r="B132" s="175">
        <v>25</v>
      </c>
      <c r="C132" s="178"/>
      <c r="D132" s="177" t="s">
        <v>75</v>
      </c>
      <c r="E132" s="172" t="s">
        <v>60</v>
      </c>
      <c r="F132" s="161" t="s">
        <v>59</v>
      </c>
      <c r="G132" s="159">
        <v>16</v>
      </c>
      <c r="H132" s="176"/>
      <c r="I132" s="265">
        <v>0</v>
      </c>
      <c r="J132" s="266">
        <f t="shared" si="2"/>
        <v>0</v>
      </c>
    </row>
    <row r="133" spans="2:274" s="134" customFormat="1" ht="20.25" customHeight="1" thickBot="1">
      <c r="B133" s="142" t="s">
        <v>105</v>
      </c>
      <c r="C133" s="144"/>
      <c r="D133" s="143"/>
      <c r="E133" s="167"/>
      <c r="F133" s="167"/>
      <c r="G133" s="166"/>
      <c r="H133" s="165"/>
      <c r="I133" s="251">
        <f>SUM(J121:J132)</f>
        <v>0</v>
      </c>
      <c r="J133" s="243"/>
    </row>
    <row r="134" spans="2:274" s="157" customFormat="1" ht="14" hidden="1">
      <c r="B134" s="175"/>
      <c r="C134" s="174"/>
      <c r="D134" s="173"/>
      <c r="E134" s="172"/>
      <c r="F134" s="171"/>
      <c r="G134" s="170"/>
      <c r="H134" s="169"/>
      <c r="I134" s="252"/>
      <c r="J134" s="253"/>
    </row>
    <row r="135" spans="2:274" s="134" customFormat="1" ht="20.25" hidden="1" customHeight="1">
      <c r="B135" s="142"/>
      <c r="C135" s="144"/>
      <c r="D135" s="143"/>
      <c r="E135" s="167"/>
      <c r="F135" s="167"/>
      <c r="G135" s="166"/>
      <c r="H135" s="165"/>
      <c r="I135" s="243"/>
      <c r="J135" s="243"/>
    </row>
    <row r="136" spans="2:274" s="134" customFormat="1" ht="3.65" hidden="1" customHeight="1">
      <c r="I136" s="259"/>
      <c r="J136" s="259"/>
    </row>
    <row r="137" spans="2:274" s="134" customFormat="1" ht="124.9" hidden="1" customHeight="1">
      <c r="I137" s="259"/>
      <c r="J137" s="259"/>
    </row>
    <row r="138" spans="2:274" s="134" customFormat="1" ht="20.25" hidden="1" customHeight="1" thickBot="1">
      <c r="B138" s="142" t="s">
        <v>58</v>
      </c>
      <c r="C138" s="144"/>
      <c r="D138" s="143"/>
      <c r="E138" s="167"/>
      <c r="F138" s="167"/>
      <c r="G138" s="166"/>
      <c r="H138" s="165"/>
      <c r="I138" s="251"/>
      <c r="J138" s="243"/>
    </row>
    <row r="139" spans="2:274" s="157" customFormat="1" ht="111.65" hidden="1" customHeight="1" thickBot="1">
      <c r="B139" s="164"/>
      <c r="C139" s="163"/>
      <c r="D139" s="168"/>
      <c r="E139" s="161"/>
      <c r="F139" s="161"/>
      <c r="G139" s="159"/>
      <c r="H139" s="158"/>
      <c r="I139" s="244"/>
      <c r="J139" s="245"/>
    </row>
    <row r="140" spans="2:274" s="156" customFormat="1" ht="22.9" hidden="1" customHeight="1" thickBot="1">
      <c r="B140" s="164"/>
      <c r="C140" s="163"/>
      <c r="D140" s="162"/>
      <c r="E140" s="161"/>
      <c r="F140" s="160"/>
      <c r="G140" s="159"/>
      <c r="H140" s="158"/>
      <c r="I140" s="244"/>
      <c r="J140" s="245"/>
      <c r="K140" s="157"/>
      <c r="L140" s="157"/>
      <c r="M140" s="157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57"/>
      <c r="GE140" s="157"/>
      <c r="GF140" s="157"/>
      <c r="GG140" s="157"/>
      <c r="GH140" s="157"/>
      <c r="GI140" s="157"/>
      <c r="GJ140" s="157"/>
      <c r="GK140" s="157"/>
      <c r="GL140" s="157"/>
      <c r="GM140" s="157"/>
      <c r="GN140" s="157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  <c r="GY140" s="157"/>
      <c r="GZ140" s="157"/>
      <c r="HA140" s="157"/>
      <c r="HB140" s="157"/>
      <c r="HC140" s="157"/>
      <c r="HD140" s="157"/>
      <c r="HE140" s="157"/>
      <c r="HF140" s="157"/>
      <c r="HG140" s="157"/>
      <c r="HH140" s="157"/>
      <c r="HI140" s="157"/>
      <c r="HJ140" s="157"/>
      <c r="HK140" s="157"/>
      <c r="HL140" s="157"/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</row>
    <row r="141" spans="2:274" s="134" customFormat="1" ht="20.25" hidden="1" customHeight="1" thickBot="1">
      <c r="B141" s="142" t="s">
        <v>56</v>
      </c>
      <c r="C141" s="144"/>
      <c r="D141" s="143"/>
      <c r="E141" s="167"/>
      <c r="F141" s="167"/>
      <c r="G141" s="166"/>
      <c r="H141" s="165"/>
      <c r="I141" s="251">
        <v>281658.32</v>
      </c>
      <c r="J141" s="243"/>
    </row>
    <row r="142" spans="2:274" s="156" customFormat="1" ht="12.5" customHeight="1" thickBot="1">
      <c r="B142" s="164"/>
      <c r="C142" s="163"/>
      <c r="D142" s="162"/>
      <c r="E142" s="161"/>
      <c r="F142" s="160"/>
      <c r="G142" s="159"/>
      <c r="H142" s="158"/>
      <c r="I142" s="244"/>
      <c r="J142" s="245"/>
      <c r="K142" s="157"/>
      <c r="L142" s="157"/>
      <c r="M142" s="157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57"/>
      <c r="GE142" s="157"/>
      <c r="GF142" s="157"/>
      <c r="GG142" s="157"/>
      <c r="GH142" s="157"/>
      <c r="GI142" s="157"/>
      <c r="GJ142" s="157"/>
      <c r="GK142" s="157"/>
      <c r="GL142" s="157"/>
      <c r="GM142" s="157"/>
      <c r="GN142" s="157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  <c r="GY142" s="157"/>
      <c r="GZ142" s="157"/>
      <c r="HA142" s="157"/>
      <c r="HB142" s="157"/>
      <c r="HC142" s="157"/>
      <c r="HD142" s="157"/>
      <c r="HE142" s="157"/>
      <c r="HF142" s="157"/>
      <c r="HG142" s="157"/>
      <c r="HH142" s="157"/>
      <c r="HI142" s="157"/>
      <c r="HJ142" s="157"/>
      <c r="HK142" s="157"/>
      <c r="HL142" s="157"/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</row>
    <row r="143" spans="2:274" s="134" customFormat="1" ht="16.399999999999999" customHeight="1">
      <c r="B143" s="155" t="s">
        <v>124</v>
      </c>
      <c r="C143" s="154"/>
      <c r="D143" s="154"/>
      <c r="E143" s="154"/>
      <c r="F143" s="154"/>
      <c r="G143" s="154"/>
      <c r="H143" s="154"/>
      <c r="I143" s="264"/>
      <c r="J143" s="254">
        <f>SUM(J65:J140)+J49+J48+J47+J46</f>
        <v>0</v>
      </c>
    </row>
    <row r="144" spans="2:274" s="134" customFormat="1" ht="12.65" customHeight="1">
      <c r="B144" s="153"/>
      <c r="I144" s="259"/>
      <c r="J144" s="259"/>
    </row>
    <row r="145" spans="2:10" s="134" customFormat="1" ht="18" hidden="1" customHeight="1">
      <c r="B145" s="155"/>
      <c r="C145" s="154"/>
      <c r="D145" s="154"/>
      <c r="E145" s="154"/>
      <c r="F145" s="154"/>
      <c r="G145" s="154"/>
      <c r="H145" s="154"/>
      <c r="I145" s="264"/>
      <c r="J145" s="254"/>
    </row>
    <row r="146" spans="2:10" s="134" customFormat="1" ht="12" hidden="1" customHeight="1">
      <c r="B146" s="153"/>
      <c r="I146" s="259"/>
      <c r="J146" s="259"/>
    </row>
    <row r="147" spans="2:10" s="134" customFormat="1" ht="18" hidden="1" customHeight="1">
      <c r="B147" s="155"/>
      <c r="C147" s="154"/>
      <c r="D147" s="154"/>
      <c r="E147" s="154"/>
      <c r="F147" s="154"/>
      <c r="G147" s="154"/>
      <c r="H147" s="154"/>
      <c r="I147" s="264"/>
      <c r="J147" s="254"/>
    </row>
    <row r="148" spans="2:10" s="134" customFormat="1" ht="12" hidden="1" customHeight="1">
      <c r="B148" s="153"/>
      <c r="I148" s="259"/>
      <c r="J148" s="259"/>
    </row>
    <row r="149" spans="2:10" s="134" customFormat="1" ht="18" hidden="1" customHeight="1">
      <c r="B149" s="155"/>
      <c r="C149" s="154"/>
      <c r="D149" s="154"/>
      <c r="E149" s="154"/>
      <c r="F149" s="154"/>
      <c r="G149" s="154"/>
      <c r="H149" s="154"/>
      <c r="I149" s="264"/>
      <c r="J149" s="254"/>
    </row>
    <row r="150" spans="2:10" s="134" customFormat="1" ht="12" hidden="1" customHeight="1">
      <c r="B150" s="153"/>
      <c r="I150" s="259"/>
      <c r="J150" s="259"/>
    </row>
    <row r="151" spans="2:10" s="134" customFormat="1" ht="18" hidden="1" customHeight="1">
      <c r="B151" s="155"/>
      <c r="C151" s="154"/>
      <c r="D151" s="154"/>
      <c r="E151" s="154"/>
      <c r="F151" s="154"/>
      <c r="G151" s="154"/>
      <c r="H151" s="154"/>
      <c r="I151" s="264"/>
      <c r="J151" s="254"/>
    </row>
    <row r="152" spans="2:10" s="134" customFormat="1" ht="12" hidden="1" customHeight="1">
      <c r="B152" s="153"/>
      <c r="I152" s="259"/>
      <c r="J152" s="259"/>
    </row>
    <row r="153" spans="2:10" s="134" customFormat="1" ht="18" customHeight="1">
      <c r="B153" s="155" t="s">
        <v>55</v>
      </c>
      <c r="C153" s="154"/>
      <c r="D153" s="154"/>
      <c r="E153" s="154"/>
      <c r="F153" s="154"/>
      <c r="G153" s="154"/>
      <c r="H153" s="154"/>
      <c r="I153" s="264"/>
      <c r="J153" s="254">
        <v>0</v>
      </c>
    </row>
    <row r="154" spans="2:10" s="134" customFormat="1" ht="12" customHeight="1">
      <c r="B154" s="153"/>
      <c r="I154" s="259"/>
      <c r="J154" s="259"/>
    </row>
    <row r="155" spans="2:10" s="134" customFormat="1" ht="18" customHeight="1">
      <c r="B155" s="155" t="s">
        <v>132</v>
      </c>
      <c r="C155" s="154"/>
      <c r="D155" s="154"/>
      <c r="E155" s="154"/>
      <c r="F155" s="154"/>
      <c r="G155" s="154"/>
      <c r="H155" s="154"/>
      <c r="I155" s="264"/>
      <c r="J155" s="254">
        <v>0</v>
      </c>
    </row>
    <row r="156" spans="2:10" s="134" customFormat="1" ht="12" hidden="1" customHeight="1">
      <c r="B156" s="153"/>
      <c r="I156" s="259"/>
      <c r="J156" s="259"/>
    </row>
    <row r="157" spans="2:10" s="134" customFormat="1" ht="18" hidden="1" customHeight="1">
      <c r="B157" s="155" t="s">
        <v>54</v>
      </c>
      <c r="C157" s="154"/>
      <c r="D157" s="154"/>
      <c r="E157" s="154"/>
      <c r="F157" s="154"/>
      <c r="G157" s="154"/>
      <c r="H157" s="154"/>
      <c r="I157" s="264"/>
      <c r="J157" s="254">
        <v>0</v>
      </c>
    </row>
    <row r="158" spans="2:10" s="134" customFormat="1" ht="12" customHeight="1">
      <c r="B158" s="153"/>
      <c r="I158" s="259"/>
      <c r="J158" s="259"/>
    </row>
    <row r="159" spans="2:10" s="134" customFormat="1" ht="18" customHeight="1">
      <c r="B159" s="295" t="s">
        <v>125</v>
      </c>
      <c r="C159" s="295"/>
      <c r="D159" s="295"/>
      <c r="E159" s="295"/>
      <c r="F159" s="295"/>
      <c r="G159" s="295"/>
      <c r="H159" s="295"/>
      <c r="I159" s="295"/>
      <c r="J159" s="255">
        <f>J143+J145+J147+J149+J151+J153+J155+J157</f>
        <v>0</v>
      </c>
    </row>
    <row r="160" spans="2:10" s="134" customFormat="1" ht="12" customHeight="1">
      <c r="B160" s="152"/>
      <c r="C160" s="151"/>
      <c r="D160" s="151"/>
      <c r="E160" s="151"/>
      <c r="F160" s="151"/>
      <c r="G160" s="151"/>
      <c r="H160" s="151"/>
      <c r="I160" s="272"/>
      <c r="J160" s="256"/>
    </row>
    <row r="161" spans="2:10" s="134" customFormat="1" ht="18" customHeight="1">
      <c r="B161" s="148"/>
      <c r="C161" s="147"/>
      <c r="D161" s="147"/>
      <c r="E161" s="147"/>
      <c r="F161" s="147"/>
      <c r="G161" s="147"/>
      <c r="H161" s="147"/>
      <c r="I161" s="273"/>
      <c r="J161" s="257"/>
    </row>
    <row r="162" spans="2:10" s="134" customFormat="1" ht="12" customHeight="1">
      <c r="B162" s="150"/>
      <c r="C162" s="149"/>
      <c r="D162" s="149"/>
      <c r="E162" s="149"/>
      <c r="F162" s="149"/>
      <c r="G162" s="149"/>
      <c r="H162" s="149"/>
      <c r="I162" s="274"/>
      <c r="J162" s="256"/>
    </row>
    <row r="163" spans="2:10" s="134" customFormat="1" ht="18" customHeight="1">
      <c r="B163" s="148"/>
      <c r="C163" s="147"/>
      <c r="D163" s="147"/>
      <c r="E163" s="147"/>
      <c r="F163" s="147"/>
      <c r="G163" s="147"/>
      <c r="H163" s="147"/>
      <c r="I163" s="273"/>
      <c r="J163" s="257"/>
    </row>
    <row r="164" spans="2:10" s="134" customFormat="1" ht="12" customHeight="1">
      <c r="B164" s="150"/>
      <c r="C164" s="149"/>
      <c r="D164" s="149"/>
      <c r="E164" s="149"/>
      <c r="F164" s="149"/>
      <c r="G164" s="149"/>
      <c r="H164" s="149"/>
      <c r="I164" s="274"/>
      <c r="J164" s="256"/>
    </row>
    <row r="165" spans="2:10" s="134" customFormat="1" ht="12" customHeight="1">
      <c r="B165" s="150"/>
      <c r="C165" s="149"/>
      <c r="D165" s="149"/>
      <c r="E165" s="149"/>
      <c r="F165" s="149"/>
      <c r="G165" s="149"/>
      <c r="H165" s="149"/>
      <c r="I165" s="274"/>
      <c r="J165" s="256"/>
    </row>
    <row r="166" spans="2:10" s="134" customFormat="1" ht="12" customHeight="1">
      <c r="B166" s="150"/>
      <c r="C166" s="149"/>
      <c r="D166" s="149"/>
      <c r="E166" s="149"/>
      <c r="F166" s="149"/>
      <c r="G166" s="149"/>
      <c r="H166" s="149"/>
      <c r="I166" s="274"/>
      <c r="J166" s="256"/>
    </row>
    <row r="167" spans="2:10" s="134" customFormat="1" ht="12" customHeight="1">
      <c r="B167" s="150"/>
      <c r="C167" s="149"/>
      <c r="D167" s="149"/>
      <c r="E167" s="149"/>
      <c r="F167" s="149"/>
      <c r="G167" s="149"/>
      <c r="H167" s="149"/>
      <c r="I167" s="274"/>
      <c r="J167" s="256"/>
    </row>
    <row r="168" spans="2:10" s="134" customFormat="1" ht="12" customHeight="1">
      <c r="B168" s="150"/>
      <c r="C168" s="149"/>
      <c r="D168" s="149"/>
      <c r="E168" s="149"/>
      <c r="F168" s="149"/>
      <c r="G168" s="149"/>
      <c r="H168" s="149"/>
      <c r="I168" s="274"/>
      <c r="J168" s="256"/>
    </row>
    <row r="169" spans="2:10" s="134" customFormat="1" ht="12" customHeight="1">
      <c r="B169" s="150"/>
      <c r="C169" s="149"/>
      <c r="D169" s="149"/>
      <c r="E169" s="149"/>
      <c r="F169" s="149"/>
      <c r="G169" s="149"/>
      <c r="H169" s="149"/>
      <c r="I169" s="274"/>
      <c r="J169" s="256"/>
    </row>
    <row r="170" spans="2:10" s="134" customFormat="1" ht="12" customHeight="1">
      <c r="B170" s="150"/>
      <c r="C170" s="149"/>
      <c r="D170" s="149"/>
      <c r="E170" s="149"/>
      <c r="F170" s="149"/>
      <c r="G170" s="149"/>
      <c r="H170" s="149"/>
      <c r="I170" s="274"/>
      <c r="J170" s="256"/>
    </row>
    <row r="171" spans="2:10" s="134" customFormat="1" ht="12" customHeight="1">
      <c r="B171" s="150"/>
      <c r="C171" s="149"/>
      <c r="D171" s="149"/>
      <c r="E171" s="149"/>
      <c r="F171" s="149"/>
      <c r="G171" s="149"/>
      <c r="H171" s="149"/>
      <c r="I171" s="274"/>
      <c r="J171" s="256"/>
    </row>
    <row r="172" spans="2:10" s="134" customFormat="1" ht="12" customHeight="1">
      <c r="B172" s="150"/>
      <c r="C172" s="149"/>
      <c r="D172" s="149"/>
      <c r="E172" s="149"/>
      <c r="F172" s="149"/>
      <c r="G172" s="149"/>
      <c r="H172" s="149"/>
      <c r="I172" s="274"/>
      <c r="J172" s="256"/>
    </row>
    <row r="173" spans="2:10" s="134" customFormat="1" ht="12" customHeight="1">
      <c r="B173" s="150"/>
      <c r="C173" s="149"/>
      <c r="D173" s="149"/>
      <c r="E173" s="149"/>
      <c r="F173" s="149"/>
      <c r="G173" s="149"/>
      <c r="H173" s="149"/>
      <c r="I173" s="274"/>
      <c r="J173" s="256"/>
    </row>
    <row r="174" spans="2:10" s="134" customFormat="1" ht="12" customHeight="1">
      <c r="B174" s="150"/>
      <c r="C174" s="149"/>
      <c r="D174" s="149"/>
      <c r="E174" s="149"/>
      <c r="F174" s="149"/>
      <c r="G174" s="149"/>
      <c r="H174" s="149"/>
      <c r="I174" s="274"/>
      <c r="J174" s="256"/>
    </row>
    <row r="175" spans="2:10" s="134" customFormat="1" ht="12" customHeight="1">
      <c r="B175" s="150"/>
      <c r="C175" s="149"/>
      <c r="D175" s="149"/>
      <c r="E175" s="149"/>
      <c r="F175" s="149"/>
      <c r="G175" s="149"/>
      <c r="H175" s="149"/>
      <c r="I175" s="274"/>
      <c r="J175" s="256"/>
    </row>
    <row r="176" spans="2:10" s="134" customFormat="1" ht="12" customHeight="1">
      <c r="B176" s="150"/>
      <c r="C176" s="149"/>
      <c r="D176" s="149"/>
      <c r="E176" s="149"/>
      <c r="F176" s="149"/>
      <c r="G176" s="149"/>
      <c r="H176" s="149"/>
      <c r="I176" s="274"/>
      <c r="J176" s="256"/>
    </row>
    <row r="177" spans="2:10" s="134" customFormat="1" ht="12" customHeight="1">
      <c r="B177" s="150"/>
      <c r="C177" s="149"/>
      <c r="D177" s="149"/>
      <c r="E177" s="149"/>
      <c r="F177" s="149"/>
      <c r="G177" s="149"/>
      <c r="H177" s="149"/>
      <c r="I177" s="274"/>
      <c r="J177" s="256"/>
    </row>
    <row r="178" spans="2:10" s="134" customFormat="1" ht="12" customHeight="1">
      <c r="B178" s="150"/>
      <c r="C178" s="149"/>
      <c r="D178" s="149"/>
      <c r="E178" s="149"/>
      <c r="F178" s="149"/>
      <c r="G178" s="149"/>
      <c r="H178" s="149"/>
      <c r="I178" s="274"/>
      <c r="J178" s="256"/>
    </row>
    <row r="179" spans="2:10" s="134" customFormat="1" ht="12" customHeight="1">
      <c r="B179" s="150"/>
      <c r="C179" s="149"/>
      <c r="D179" s="149"/>
      <c r="E179" s="149"/>
      <c r="F179" s="149"/>
      <c r="G179" s="149"/>
      <c r="H179" s="149"/>
      <c r="I179" s="274"/>
      <c r="J179" s="256"/>
    </row>
    <row r="180" spans="2:10" s="134" customFormat="1" ht="12" customHeight="1">
      <c r="B180" s="150"/>
      <c r="C180" s="149"/>
      <c r="D180" s="149"/>
      <c r="E180" s="149"/>
      <c r="F180" s="149"/>
      <c r="G180" s="149"/>
      <c r="H180" s="149"/>
      <c r="I180" s="274"/>
      <c r="J180" s="256"/>
    </row>
    <row r="181" spans="2:10" s="134" customFormat="1" ht="12" customHeight="1">
      <c r="B181" s="150"/>
      <c r="C181" s="149"/>
      <c r="D181" s="149"/>
      <c r="E181" s="149"/>
      <c r="F181" s="149"/>
      <c r="G181" s="149"/>
      <c r="H181" s="149"/>
      <c r="I181" s="274"/>
      <c r="J181" s="256"/>
    </row>
    <row r="182" spans="2:10" s="134" customFormat="1" ht="12" customHeight="1">
      <c r="B182" s="150"/>
      <c r="C182" s="149"/>
      <c r="D182" s="149"/>
      <c r="E182" s="149"/>
      <c r="F182" s="149"/>
      <c r="G182" s="149"/>
      <c r="H182" s="149"/>
      <c r="I182" s="274"/>
      <c r="J182" s="256"/>
    </row>
    <row r="183" spans="2:10" s="134" customFormat="1" ht="12" customHeight="1">
      <c r="B183" s="150"/>
      <c r="C183" s="149"/>
      <c r="D183" s="149"/>
      <c r="E183" s="149"/>
      <c r="F183" s="149"/>
      <c r="G183" s="149"/>
      <c r="H183" s="149"/>
      <c r="I183" s="274"/>
      <c r="J183" s="256"/>
    </row>
    <row r="184" spans="2:10" s="134" customFormat="1" ht="12" customHeight="1">
      <c r="B184" s="150"/>
      <c r="C184" s="149"/>
      <c r="D184" s="149"/>
      <c r="E184" s="149"/>
      <c r="F184" s="149"/>
      <c r="G184" s="149"/>
      <c r="H184" s="149"/>
      <c r="I184" s="274"/>
      <c r="J184" s="256"/>
    </row>
    <row r="185" spans="2:10" s="134" customFormat="1" ht="12" customHeight="1">
      <c r="B185" s="150"/>
      <c r="C185" s="149"/>
      <c r="D185" s="149"/>
      <c r="E185" s="149"/>
      <c r="F185" s="149"/>
      <c r="G185" s="149"/>
      <c r="H185" s="149"/>
      <c r="I185" s="274"/>
      <c r="J185" s="256"/>
    </row>
    <row r="186" spans="2:10" s="134" customFormat="1" ht="12" customHeight="1">
      <c r="B186" s="150"/>
      <c r="C186" s="149"/>
      <c r="D186" s="149"/>
      <c r="E186" s="149"/>
      <c r="F186" s="149"/>
      <c r="G186" s="149"/>
      <c r="H186" s="149"/>
      <c r="I186" s="274"/>
      <c r="J186" s="256"/>
    </row>
    <row r="187" spans="2:10" s="134" customFormat="1" ht="12" customHeight="1">
      <c r="B187" s="150"/>
      <c r="C187" s="149"/>
      <c r="D187" s="149"/>
      <c r="E187" s="149"/>
      <c r="F187" s="149"/>
      <c r="G187" s="149"/>
      <c r="H187" s="149"/>
      <c r="I187" s="274"/>
      <c r="J187" s="256"/>
    </row>
    <row r="188" spans="2:10" s="134" customFormat="1" ht="12" customHeight="1">
      <c r="B188" s="150"/>
      <c r="C188" s="149"/>
      <c r="D188" s="149"/>
      <c r="E188" s="149"/>
      <c r="F188" s="149"/>
      <c r="G188" s="149"/>
      <c r="H188" s="149"/>
      <c r="I188" s="274"/>
      <c r="J188" s="256"/>
    </row>
    <row r="189" spans="2:10" s="134" customFormat="1" ht="12" customHeight="1">
      <c r="B189" s="150"/>
      <c r="C189" s="149"/>
      <c r="D189" s="149"/>
      <c r="E189" s="149"/>
      <c r="F189" s="149"/>
      <c r="G189" s="149"/>
      <c r="H189" s="149"/>
      <c r="I189" s="274"/>
      <c r="J189" s="256"/>
    </row>
    <row r="190" spans="2:10" s="134" customFormat="1" ht="12" customHeight="1">
      <c r="B190" s="150"/>
      <c r="C190" s="149"/>
      <c r="D190" s="149"/>
      <c r="E190" s="149"/>
      <c r="F190" s="149"/>
      <c r="G190" s="149"/>
      <c r="H190" s="149"/>
      <c r="I190" s="274"/>
      <c r="J190" s="256"/>
    </row>
    <row r="191" spans="2:10" s="134" customFormat="1" ht="12" customHeight="1">
      <c r="B191" s="150"/>
      <c r="C191" s="149"/>
      <c r="D191" s="149"/>
      <c r="E191" s="149"/>
      <c r="F191" s="149"/>
      <c r="G191" s="149"/>
      <c r="H191" s="149"/>
      <c r="I191" s="274"/>
      <c r="J191" s="256"/>
    </row>
    <row r="192" spans="2:10" s="134" customFormat="1" ht="12" customHeight="1">
      <c r="B192" s="150"/>
      <c r="C192" s="149"/>
      <c r="D192" s="149"/>
      <c r="E192" s="149"/>
      <c r="F192" s="149"/>
      <c r="G192" s="149"/>
      <c r="H192" s="149"/>
      <c r="I192" s="274"/>
      <c r="J192" s="256"/>
    </row>
    <row r="193" spans="1:10" s="134" customFormat="1" ht="12" customHeight="1">
      <c r="B193" s="150"/>
      <c r="C193" s="149"/>
      <c r="D193" s="149"/>
      <c r="E193" s="149"/>
      <c r="F193" s="149"/>
      <c r="G193" s="149"/>
      <c r="H193" s="149"/>
      <c r="I193" s="274"/>
      <c r="J193" s="256"/>
    </row>
    <row r="194" spans="1:10" s="134" customFormat="1" ht="12" customHeight="1">
      <c r="B194" s="150"/>
      <c r="C194" s="149"/>
      <c r="D194" s="149"/>
      <c r="E194" s="149"/>
      <c r="F194" s="149"/>
      <c r="G194" s="149"/>
      <c r="H194" s="149"/>
      <c r="I194" s="274"/>
      <c r="J194" s="256"/>
    </row>
    <row r="195" spans="1:10" s="134" customFormat="1" ht="12" customHeight="1">
      <c r="B195" s="150"/>
      <c r="C195" s="149"/>
      <c r="D195" s="149"/>
      <c r="E195" s="149"/>
      <c r="F195" s="149"/>
      <c r="G195" s="149"/>
      <c r="H195" s="149"/>
      <c r="I195" s="274"/>
      <c r="J195" s="256"/>
    </row>
    <row r="196" spans="1:10" s="134" customFormat="1" ht="12" customHeight="1">
      <c r="B196" s="150"/>
      <c r="C196" s="149"/>
      <c r="D196" s="149"/>
      <c r="E196" s="149"/>
      <c r="F196" s="149"/>
      <c r="G196" s="149"/>
      <c r="H196" s="149"/>
      <c r="I196" s="274"/>
      <c r="J196" s="256"/>
    </row>
    <row r="197" spans="1:10" s="134" customFormat="1" ht="12" customHeight="1">
      <c r="B197" s="150"/>
      <c r="C197" s="149"/>
      <c r="D197" s="149"/>
      <c r="E197" s="149"/>
      <c r="F197" s="149"/>
      <c r="G197" s="149"/>
      <c r="H197" s="149"/>
      <c r="I197" s="274"/>
      <c r="J197" s="256"/>
    </row>
    <row r="198" spans="1:10" s="134" customFormat="1" ht="12" customHeight="1">
      <c r="B198" s="150"/>
      <c r="C198" s="149"/>
      <c r="D198" s="149"/>
      <c r="E198" s="149"/>
      <c r="F198" s="149"/>
      <c r="G198" s="149"/>
      <c r="H198" s="149"/>
      <c r="I198" s="274"/>
      <c r="J198" s="256"/>
    </row>
    <row r="199" spans="1:10" s="134" customFormat="1" ht="12" customHeight="1">
      <c r="B199" s="150"/>
      <c r="C199" s="149"/>
      <c r="D199" s="149"/>
      <c r="E199" s="149"/>
      <c r="F199" s="149"/>
      <c r="G199" s="149"/>
      <c r="H199" s="149"/>
      <c r="I199" s="274"/>
      <c r="J199" s="256"/>
    </row>
    <row r="200" spans="1:10" s="134" customFormat="1" ht="12" customHeight="1">
      <c r="B200" s="150"/>
      <c r="C200" s="149"/>
      <c r="D200" s="149"/>
      <c r="E200" s="149"/>
      <c r="F200" s="149"/>
      <c r="G200" s="149"/>
      <c r="H200" s="149"/>
      <c r="I200" s="274"/>
      <c r="J200" s="256"/>
    </row>
    <row r="201" spans="1:10" s="134" customFormat="1" ht="12" customHeight="1">
      <c r="B201" s="150"/>
      <c r="C201" s="149"/>
      <c r="D201" s="149"/>
      <c r="E201" s="149"/>
      <c r="F201" s="149"/>
      <c r="G201" s="149"/>
      <c r="H201" s="149"/>
      <c r="I201" s="274"/>
      <c r="J201" s="256"/>
    </row>
    <row r="202" spans="1:10" s="134" customFormat="1" ht="12" customHeight="1">
      <c r="B202" s="150"/>
      <c r="C202" s="149"/>
      <c r="D202" s="149"/>
      <c r="E202" s="149"/>
      <c r="F202" s="149"/>
      <c r="G202" s="149"/>
      <c r="H202" s="149"/>
      <c r="I202" s="274"/>
      <c r="J202" s="256"/>
    </row>
    <row r="203" spans="1:10" s="134" customFormat="1" ht="12" customHeight="1">
      <c r="B203" s="150"/>
      <c r="C203" s="149"/>
      <c r="D203" s="149"/>
      <c r="E203" s="149"/>
      <c r="F203" s="149"/>
      <c r="G203" s="149"/>
      <c r="H203" s="149"/>
      <c r="I203" s="274"/>
      <c r="J203" s="256"/>
    </row>
    <row r="204" spans="1:10" s="134" customFormat="1" ht="12" customHeight="1">
      <c r="B204" s="150"/>
      <c r="C204" s="149"/>
      <c r="D204" s="149"/>
      <c r="E204" s="149"/>
      <c r="F204" s="149"/>
      <c r="G204" s="149"/>
      <c r="H204" s="149"/>
      <c r="I204" s="274"/>
      <c r="J204" s="256"/>
    </row>
    <row r="205" spans="1:10" s="134" customFormat="1" ht="28.4" customHeight="1">
      <c r="A205" s="297"/>
      <c r="B205" s="298"/>
      <c r="C205" s="298"/>
      <c r="D205" s="298"/>
      <c r="E205" s="298"/>
      <c r="F205" s="298"/>
      <c r="G205" s="298"/>
      <c r="H205" s="298"/>
      <c r="I205" s="298"/>
      <c r="J205" s="275"/>
    </row>
    <row r="206" spans="1:10" s="134" customFormat="1" ht="27" customHeight="1">
      <c r="A206" s="139"/>
      <c r="B206" s="138"/>
      <c r="C206" s="296"/>
      <c r="D206" s="296"/>
      <c r="E206" s="296"/>
      <c r="F206" s="296"/>
      <c r="G206" s="296"/>
      <c r="H206" s="296"/>
      <c r="I206" s="296"/>
      <c r="J206" s="296"/>
    </row>
    <row r="207" spans="1:10" s="134" customFormat="1" ht="24" customHeight="1">
      <c r="A207" s="137"/>
      <c r="B207" s="136"/>
      <c r="C207" s="135"/>
      <c r="D207" s="135"/>
      <c r="E207" s="135"/>
      <c r="F207" s="135"/>
      <c r="G207" s="135"/>
      <c r="H207" s="135"/>
      <c r="I207" s="276"/>
      <c r="J207" s="277"/>
    </row>
  </sheetData>
  <mergeCells count="22">
    <mergeCell ref="B159:I159"/>
    <mergeCell ref="C206:J206"/>
    <mergeCell ref="A205:I205"/>
    <mergeCell ref="B6:D6"/>
    <mergeCell ref="B3:J3"/>
    <mergeCell ref="B4:J4"/>
    <mergeCell ref="G28:J32"/>
    <mergeCell ref="B27:C27"/>
    <mergeCell ref="B26:D26"/>
    <mergeCell ref="G22:I24"/>
    <mergeCell ref="B22:C22"/>
    <mergeCell ref="B21:D21"/>
    <mergeCell ref="G12:J12"/>
    <mergeCell ref="G10:J10"/>
    <mergeCell ref="G9:J9"/>
    <mergeCell ref="G8:J8"/>
    <mergeCell ref="G11:J11"/>
    <mergeCell ref="B12:D12"/>
    <mergeCell ref="B9:D9"/>
    <mergeCell ref="B8:D8"/>
    <mergeCell ref="B11:D11"/>
    <mergeCell ref="B10:D10"/>
  </mergeCells>
  <dataValidations disablePrompts="1" count="3">
    <dataValidation type="list" allowBlank="1" showInputMessage="1" showErrorMessage="1" sqref="G22:I24" xr:uid="{ABA6807E-34A4-49E5-B523-7EB283A91EA4}">
      <formula1>#REF!</formula1>
    </dataValidation>
    <dataValidation type="list" allowBlank="1" showInputMessage="1" showErrorMessage="1" sqref="B22:C22" xr:uid="{E6D01FE9-06CA-4D7C-92BD-ED4E890CAA5D}">
      <formula1>Obchod</formula1>
    </dataValidation>
    <dataValidation type="list" allowBlank="1" showInputMessage="1" showErrorMessage="1" sqref="G27" xr:uid="{392F0858-6BCF-45AC-A05B-304EB248914C}">
      <formula1>EmailAsist</formula1>
    </dataValidation>
  </dataValidations>
  <pageMargins left="0.39370078740157483" right="0.39370078740157483" top="0.39370078740157483" bottom="0.39370078740157483" header="0" footer="0"/>
  <pageSetup paperSize="9" scale="72" fitToHeight="0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</vt:i4>
      </vt:variant>
    </vt:vector>
  </HeadingPairs>
  <TitlesOfParts>
    <vt:vector size="6" baseType="lpstr">
      <vt:lpstr>Rekapitulace</vt:lpstr>
      <vt:lpstr>Stavební část</vt:lpstr>
      <vt:lpstr>Typový nábytek</vt:lpstr>
      <vt:lpstr>Rekapitulace!Oblast_tisku</vt:lpstr>
      <vt:lpstr>'Stavební část'!Oblast_tisku</vt:lpstr>
      <vt:lpstr>'Typový nábytek'!Oblast_tisku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Karpovich</dc:creator>
  <cp:lastModifiedBy>Řehák, Milan</cp:lastModifiedBy>
  <cp:lastPrinted>2024-05-16T14:01:49Z</cp:lastPrinted>
  <dcterms:created xsi:type="dcterms:W3CDTF">2016-10-31T09:11:02Z</dcterms:created>
  <dcterms:modified xsi:type="dcterms:W3CDTF">2024-06-27T16:11:19Z</dcterms:modified>
</cp:coreProperties>
</file>